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0" rupBuild="2040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intra.fsh.nc\partage\F-S-H\Technique\PRIVE\04 - Patrimoine\5-MARCHES VALORISATION\VALO 2024\Moné\5 - AO Travaux\PIECES ECRITES\04-DPGF\"/>
    </mc:Choice>
  </mc:AlternateContent>
  <xr:revisionPtr revIDLastSave="0" documentId="13_ncr:1_{DEAEE63C-C69F-4D35-9DE0-C5F49B34E6EA}" xr6:coauthVersionLast="36" xr6:coauthVersionMax="47" xr10:uidLastSave="{00000000-0000-0000-0000-000000000000}"/>
  <bookViews>
    <workbookView xWindow="11235" yWindow="2160" windowWidth="18645" windowHeight="15495" tabRatio="500" xr2:uid="{00000000-000D-0000-FFFF-FFFF00000000}"/>
  </bookViews>
  <sheets>
    <sheet name="19" sheetId="12" r:id="rId1"/>
  </sheets>
  <definedNames>
    <definedName name="_Toc92866801" localSheetId="0">'19'!$B$16</definedName>
    <definedName name="_xlnm.Print_Titles" localSheetId="0">'19'!$8:$9</definedName>
    <definedName name="_xlnm.Print_Area" localSheetId="0">'19'!$A$1:$F$27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7" i="12" l="1"/>
  <c r="F28" i="12" s="1"/>
  <c r="D20" i="12" l="1"/>
  <c r="F18" i="12"/>
  <c r="D18" i="12"/>
  <c r="D17" i="12"/>
  <c r="D19" i="12"/>
  <c r="D22" i="12"/>
  <c r="D13" i="12"/>
  <c r="F22" i="12" l="1"/>
  <c r="F21" i="12"/>
  <c r="F13" i="12"/>
  <c r="F23" i="12" l="1"/>
  <c r="F20" i="12"/>
  <c r="F19" i="12"/>
  <c r="F17" i="12"/>
  <c r="F16" i="12"/>
  <c r="F15" i="12"/>
  <c r="F14" i="12"/>
  <c r="F12" i="12"/>
  <c r="F11" i="12"/>
  <c r="F26" i="12" l="1"/>
</calcChain>
</file>

<file path=xl/sharedStrings.xml><?xml version="1.0" encoding="utf-8"?>
<sst xmlns="http://schemas.openxmlformats.org/spreadsheetml/2006/main" count="48" uniqueCount="40">
  <si>
    <t>D.P.G.F</t>
  </si>
  <si>
    <t>Code</t>
  </si>
  <si>
    <t>Désignation</t>
  </si>
  <si>
    <t>Total</t>
  </si>
  <si>
    <t>Montant HT</t>
  </si>
  <si>
    <t xml:space="preserve"> </t>
  </si>
  <si>
    <t>m²</t>
  </si>
  <si>
    <t>U</t>
  </si>
  <si>
    <t>Qté</t>
  </si>
  <si>
    <t>PU</t>
  </si>
  <si>
    <t>TOTAL</t>
  </si>
  <si>
    <t>ml</t>
  </si>
  <si>
    <t>Lot 19 - REVETEMENTS DE SOLS ET MURS</t>
  </si>
  <si>
    <t>19.3.1</t>
  </si>
  <si>
    <t>Préparation des supports à revêtir</t>
  </si>
  <si>
    <t>19.3.1.1</t>
  </si>
  <si>
    <t>19.3.2</t>
  </si>
  <si>
    <t>19.3.2.1</t>
  </si>
  <si>
    <t>19.3.3</t>
  </si>
  <si>
    <t>19.3.3.1</t>
  </si>
  <si>
    <t>19.3.3.2</t>
  </si>
  <si>
    <t>19.3.3.3</t>
  </si>
  <si>
    <t>Valorisation de la Résidence MONE - Dumbéa sur Mer</t>
  </si>
  <si>
    <t>Démolition des douches existantes</t>
  </si>
  <si>
    <t>Démolition des bacs à douche et des plages de douches</t>
  </si>
  <si>
    <t>19.3.1.2</t>
  </si>
  <si>
    <t>Démolition de la faïence dans les cabines de douches et en crédences de cuisine</t>
  </si>
  <si>
    <t>Forme de douche à carreler en béton</t>
  </si>
  <si>
    <t>Carrelages et faïences</t>
  </si>
  <si>
    <t>Carrelage grès cérame antidérapant 40 x 40 ou 45 x 45 R10</t>
  </si>
  <si>
    <t xml:space="preserve">Faïence murale en grès cérame 20x40 ou 25x60 </t>
  </si>
  <si>
    <t>Crédences - Grès émaillé ou cérame 25 x 40 ou 30 x 60 pour pose murale</t>
  </si>
  <si>
    <t>19.3.4</t>
  </si>
  <si>
    <t>Etanchéité des douches</t>
  </si>
  <si>
    <t>Étanchéité des sols et murs des pièces humides</t>
  </si>
  <si>
    <t>Plinthes en grès cérame 40 x 9 ou 45 x 9</t>
  </si>
  <si>
    <t>19.3.3.4</t>
  </si>
  <si>
    <t>Résidence MONE - FCH</t>
  </si>
  <si>
    <t>TGC 6%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</si>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</sst>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;[Red]&quot;-&quot;#,##0;"/>
    <numFmt numFmtId="165" formatCode="#,##0&quot; &quot;&quot;F&quot;&quot; &quot;;[Red]&quot;-&quot;#,##0&quot; &quot;&quot;F&quot;&quot; &quot;;"/>
  </numFmts>
  <fonts count="20">
    <font>
      <sz val="12"/>
      <name val="Calibri"/>
    </font>
    <font>
      <sz val="18"/>
      <color rgb="FF000000"/>
      <name val="Arial"/>
      <family val="2"/>
    </font>
    <font>
      <sz val="11"/>
      <color rgb="FF000000"/>
      <name val="Lucida Grande"/>
    </font>
    <font>
      <sz val="11"/>
      <color rgb="FF000000"/>
      <name val="Arial"/>
      <family val="2"/>
    </font>
    <font>
      <b/>
      <sz val="14"/>
      <color rgb="FF000000"/>
      <name val="Arial Black"/>
      <family val="2"/>
    </font>
    <font>
      <b/>
      <sz val="18"/>
      <color rgb="FF000000"/>
      <name val="Arial"/>
      <family val="2"/>
    </font>
    <font>
      <sz val="12"/>
      <color rgb="FF000000"/>
      <name val="Arial Black"/>
      <family val="2"/>
    </font>
    <font>
      <sz val="14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sz val="10"/>
      <color rgb="FF000000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sz val="12"/>
      <name val="Calibri"/>
      <family val="2"/>
    </font>
    <font>
      <sz val="8"/>
      <name val="Calibri"/>
      <family val="2"/>
    </font>
    <font>
      <sz val="10"/>
      <color rgb="FF000000"/>
      <name val="Lucida Grande"/>
    </font>
    <font>
      <sz val="10"/>
      <name val="Calibri"/>
      <family val="2"/>
    </font>
    <font>
      <b/>
      <sz val="9"/>
      <color rgb="FF000000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E"/>
        <bgColor auto="1"/>
      </patternFill>
    </fill>
  </fills>
  <borders count="1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9" fillId="0" borderId="0"/>
  </cellStyleXfs>
  <cellXfs count="60">
    <xf numFmtId="0" fontId="0" fillId="0" borderId="0" xfId="0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2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13" fillId="0" borderId="12" xfId="0" applyFont="1" applyBorder="1" applyAlignment="1" applyProtection="1">
      <alignment horizontal="left" vertical="center" wrapText="1"/>
      <protection locked="0"/>
    </xf>
    <xf numFmtId="0" fontId="11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11" fillId="0" borderId="11" xfId="0" applyFont="1" applyBorder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17" fillId="0" borderId="0" xfId="0" applyFont="1" applyAlignment="1" applyProtection="1">
      <alignment horizont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11" fillId="0" borderId="8" xfId="0" applyFont="1" applyBorder="1" applyAlignment="1" applyProtection="1">
      <alignment horizontal="left" vertical="center" wrapText="1"/>
      <protection locked="0"/>
    </xf>
    <xf numFmtId="0" fontId="10" fillId="0" borderId="9" xfId="0" applyFont="1" applyBorder="1" applyAlignment="1" applyProtection="1">
      <alignment horizontal="left" vertical="center" wrapText="1"/>
      <protection locked="0"/>
    </xf>
    <xf numFmtId="0" fontId="9" fillId="0" borderId="11" xfId="0" applyFont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 applyProtection="1">
      <alignment horizontal="left" vertical="center" wrapText="1"/>
      <protection locked="0"/>
    </xf>
    <xf numFmtId="0" fontId="18" fillId="0" borderId="2" xfId="0" applyFont="1" applyBorder="1" applyAlignment="1" applyProtection="1">
      <alignment horizontal="left" vertical="center" wrapText="1"/>
      <protection locked="0"/>
    </xf>
    <xf numFmtId="0" fontId="10" fillId="0" borderId="2" xfId="0" applyFont="1" applyBorder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4" fillId="0" borderId="0" xfId="0" applyFont="1" applyAlignment="1" applyProtection="1">
      <alignment vertical="top"/>
      <protection locked="0"/>
    </xf>
    <xf numFmtId="0" fontId="18" fillId="0" borderId="2" xfId="0" applyFont="1" applyBorder="1" applyAlignment="1" applyProtection="1">
      <alignment horizontal="left" vertical="top" wrapText="1"/>
      <protection locked="0"/>
    </xf>
    <xf numFmtId="0" fontId="10" fillId="0" borderId="1" xfId="0" applyFont="1" applyBorder="1" applyAlignment="1" applyProtection="1">
      <alignment horizontal="center"/>
      <protection locked="0"/>
    </xf>
    <xf numFmtId="0" fontId="10" fillId="0" borderId="1" xfId="0" applyFont="1" applyBorder="1" applyProtection="1">
      <protection locked="0"/>
    </xf>
    <xf numFmtId="0" fontId="10" fillId="0" borderId="5" xfId="0" applyFont="1" applyBorder="1" applyProtection="1">
      <protection locked="0"/>
    </xf>
    <xf numFmtId="0" fontId="10" fillId="0" borderId="2" xfId="0" applyFont="1" applyBorder="1" applyAlignment="1" applyProtection="1">
      <alignment horizontal="center" vertical="top"/>
      <protection locked="0"/>
    </xf>
    <xf numFmtId="0" fontId="10" fillId="0" borderId="2" xfId="0" applyFont="1" applyBorder="1" applyAlignment="1" applyProtection="1">
      <alignment horizontal="center" vertical="top" wrapText="1"/>
      <protection locked="0"/>
    </xf>
    <xf numFmtId="165" fontId="10" fillId="0" borderId="2" xfId="0" applyNumberFormat="1" applyFont="1" applyBorder="1" applyAlignment="1" applyProtection="1">
      <alignment horizontal="right" vertical="top" wrapText="1"/>
      <protection locked="0"/>
    </xf>
    <xf numFmtId="165" fontId="10" fillId="0" borderId="7" xfId="0" applyNumberFormat="1" applyFont="1" applyBorder="1" applyAlignment="1">
      <alignment horizontal="right" vertical="top" wrapText="1"/>
    </xf>
    <xf numFmtId="2" fontId="10" fillId="0" borderId="2" xfId="0" applyNumberFormat="1" applyFont="1" applyBorder="1" applyAlignment="1" applyProtection="1">
      <alignment horizontal="center" vertical="top"/>
      <protection locked="0"/>
    </xf>
    <xf numFmtId="164" fontId="10" fillId="0" borderId="9" xfId="0" applyNumberFormat="1" applyFont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 applyProtection="1">
      <alignment horizontal="center" vertical="center" wrapText="1"/>
      <protection locked="0"/>
    </xf>
    <xf numFmtId="165" fontId="10" fillId="0" borderId="9" xfId="0" applyNumberFormat="1" applyFont="1" applyBorder="1" applyAlignment="1" applyProtection="1">
      <alignment horizontal="right" vertical="center" wrapText="1"/>
      <protection locked="0"/>
    </xf>
    <xf numFmtId="165" fontId="10" fillId="0" borderId="10" xfId="0" applyNumberFormat="1" applyFont="1" applyBorder="1" applyAlignment="1">
      <alignment horizontal="right" vertical="top" wrapText="1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Protection="1">
      <protection locked="0"/>
    </xf>
    <xf numFmtId="0" fontId="10" fillId="0" borderId="0" xfId="0" applyFont="1"/>
    <xf numFmtId="0" fontId="10" fillId="0" borderId="12" xfId="0" applyFont="1" applyBorder="1" applyAlignment="1" applyProtection="1">
      <alignment horizontal="center"/>
      <protection locked="0"/>
    </xf>
    <xf numFmtId="0" fontId="10" fillId="0" borderId="12" xfId="0" applyFont="1" applyBorder="1" applyProtection="1">
      <protection locked="0"/>
    </xf>
    <xf numFmtId="0" fontId="11" fillId="0" borderId="6" xfId="0" applyFont="1" applyBorder="1" applyAlignment="1" applyProtection="1">
      <alignment horizontal="left" vertical="center" wrapText="1"/>
      <protection locked="0"/>
    </xf>
    <xf numFmtId="165" fontId="18" fillId="2" borderId="14" xfId="0" applyNumberFormat="1" applyFont="1" applyFill="1" applyBorder="1" applyAlignment="1">
      <alignment horizontal="right" vertical="center" wrapText="1"/>
    </xf>
    <xf numFmtId="0" fontId="11" fillId="0" borderId="11" xfId="0" applyFont="1" applyBorder="1" applyAlignment="1" applyProtection="1">
      <alignment vertical="center"/>
      <protection locked="0"/>
    </xf>
    <xf numFmtId="0" fontId="10" fillId="0" borderId="12" xfId="0" applyFont="1" applyBorder="1" applyAlignment="1" applyProtection="1">
      <alignment horizontal="center" vertical="center"/>
      <protection locked="0"/>
    </xf>
    <xf numFmtId="0" fontId="10" fillId="0" borderId="12" xfId="0" applyFont="1" applyBorder="1" applyAlignment="1" applyProtection="1">
      <alignment vertical="center"/>
      <protection locked="0"/>
    </xf>
  </cellXfs>
  <cellStyles count="2">
    <cellStyle name="Normal" xfId="0" builtinId="0"/>
    <cellStyle name="Normal 2" xfId="1" xr:uid="{C7E20B6C-9047-4BF6-919D-02032815F3BB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11A402-F206-490E-A451-7ECFD38F0D9E}">
  <dimension ref="A1:G30"/>
  <sheetViews>
    <sheetView showGridLines="0" tabSelected="1" zoomScaleNormal="100" zoomScaleSheetLayoutView="100" workbookViewId="0">
      <selection activeCell="I23" sqref="I23"/>
    </sheetView>
  </sheetViews>
  <sheetFormatPr baseColWidth="10" defaultColWidth="11" defaultRowHeight="15.75"/>
  <cols>
    <col min="1" max="1" width="9.5" style="22" customWidth="1"/>
    <col min="2" max="2" width="50.625" customWidth="1"/>
    <col min="3" max="3" width="4.75" style="25" customWidth="1"/>
    <col min="4" max="4" width="8.375" style="25" customWidth="1"/>
    <col min="5" max="5" width="11.625" customWidth="1"/>
    <col min="6" max="6" width="14.125" customWidth="1"/>
    <col min="7" max="7" width="18" customWidth="1"/>
  </cols>
  <sheetData>
    <row r="1" spans="1:7" ht="20.100000000000001" customHeight="1">
      <c r="A1" s="17"/>
      <c r="B1" s="2"/>
      <c r="C1" s="23"/>
      <c r="D1" s="23"/>
      <c r="E1" s="3"/>
      <c r="F1" s="4"/>
      <c r="G1" s="5"/>
    </row>
    <row r="2" spans="1:7" ht="27.95" customHeight="1">
      <c r="A2" s="18"/>
      <c r="B2" s="6" t="s">
        <v>37</v>
      </c>
      <c r="C2" s="23"/>
      <c r="D2" s="23"/>
      <c r="E2" s="1"/>
      <c r="F2" s="1"/>
      <c r="G2" s="5"/>
    </row>
    <row r="3" spans="1:7" ht="23.1" customHeight="1">
      <c r="A3" s="17"/>
      <c r="B3" s="7" t="s">
        <v>22</v>
      </c>
      <c r="C3" s="23"/>
      <c r="D3" s="23"/>
      <c r="E3" s="3"/>
      <c r="F3" s="3"/>
      <c r="G3" s="5"/>
    </row>
    <row r="4" spans="1:7" ht="8.1" customHeight="1">
      <c r="A4" s="18"/>
      <c r="B4" s="8"/>
      <c r="C4" s="23"/>
      <c r="D4" s="23"/>
      <c r="E4" s="3"/>
      <c r="F4" s="3"/>
      <c r="G4" s="5"/>
    </row>
    <row r="5" spans="1:7" ht="26.1" customHeight="1">
      <c r="A5" s="18"/>
      <c r="B5" s="9" t="s">
        <v>0</v>
      </c>
      <c r="C5" s="23"/>
      <c r="D5" s="23"/>
      <c r="E5" s="3"/>
      <c r="F5" s="3"/>
      <c r="G5" s="5"/>
    </row>
    <row r="6" spans="1:7" ht="21.95" customHeight="1">
      <c r="A6" s="17"/>
      <c r="B6" s="11" t="s">
        <v>12</v>
      </c>
      <c r="C6" s="23"/>
      <c r="D6" s="23"/>
      <c r="E6" s="10"/>
      <c r="F6" s="10"/>
      <c r="G6" s="5"/>
    </row>
    <row r="7" spans="1:7" ht="3.95" customHeight="1">
      <c r="A7" s="19"/>
      <c r="B7" s="12"/>
      <c r="C7" s="24"/>
      <c r="D7" s="24"/>
      <c r="E7" s="12"/>
      <c r="F7" s="12"/>
      <c r="G7" s="5"/>
    </row>
    <row r="8" spans="1:7" ht="20.100000000000001" customHeight="1">
      <c r="A8" s="19"/>
      <c r="B8" s="12"/>
      <c r="C8" s="24"/>
      <c r="D8" s="24"/>
      <c r="E8" s="12"/>
      <c r="F8" s="12"/>
      <c r="G8" s="5"/>
    </row>
    <row r="9" spans="1:7" ht="20.100000000000001" customHeight="1">
      <c r="A9" s="29" t="s">
        <v>1</v>
      </c>
      <c r="B9" s="30" t="s">
        <v>2</v>
      </c>
      <c r="C9" s="14" t="s">
        <v>7</v>
      </c>
      <c r="D9" s="14" t="s">
        <v>8</v>
      </c>
      <c r="E9" s="14" t="s">
        <v>9</v>
      </c>
      <c r="F9" s="15" t="s">
        <v>10</v>
      </c>
      <c r="G9" s="5"/>
    </row>
    <row r="10" spans="1:7" ht="15.75" customHeight="1">
      <c r="A10" s="31"/>
      <c r="B10" s="32"/>
      <c r="C10" s="38"/>
      <c r="D10" s="38"/>
      <c r="E10" s="39"/>
      <c r="F10" s="40"/>
      <c r="G10" s="5"/>
    </row>
    <row r="11" spans="1:7" s="35" customFormat="1" ht="15" customHeight="1">
      <c r="A11" s="31" t="s">
        <v>13</v>
      </c>
      <c r="B11" s="37" t="s">
        <v>23</v>
      </c>
      <c r="C11" s="42"/>
      <c r="D11" s="41"/>
      <c r="E11" s="43"/>
      <c r="F11" s="44">
        <f>ROUND(D11*E11,0)</f>
        <v>0</v>
      </c>
      <c r="G11" s="34"/>
    </row>
    <row r="12" spans="1:7" s="35" customFormat="1" ht="15" customHeight="1">
      <c r="A12" s="55" t="s">
        <v>15</v>
      </c>
      <c r="B12" s="33" t="s">
        <v>24</v>
      </c>
      <c r="C12" s="42" t="s">
        <v>7</v>
      </c>
      <c r="D12" s="45">
        <v>60</v>
      </c>
      <c r="E12" s="43"/>
      <c r="F12" s="44">
        <f t="shared" ref="F12:F22" si="0">D12*E12</f>
        <v>0</v>
      </c>
      <c r="G12" s="34"/>
    </row>
    <row r="13" spans="1:7" s="35" customFormat="1" ht="24.95" customHeight="1">
      <c r="A13" s="55" t="s">
        <v>25</v>
      </c>
      <c r="B13" s="33" t="s">
        <v>26</v>
      </c>
      <c r="C13" s="42" t="s">
        <v>6</v>
      </c>
      <c r="D13" s="45">
        <f>(13*4.6*2)+(8*4.6*2)+(14*4.9*2)+(18*4.9*2)</f>
        <v>506.79999999999995</v>
      </c>
      <c r="E13" s="43"/>
      <c r="F13" s="44">
        <f t="shared" si="0"/>
        <v>0</v>
      </c>
      <c r="G13" s="34"/>
    </row>
    <row r="14" spans="1:7" s="35" customFormat="1" ht="15" customHeight="1">
      <c r="A14" s="31" t="s">
        <v>16</v>
      </c>
      <c r="B14" s="37" t="s">
        <v>14</v>
      </c>
      <c r="C14" s="42"/>
      <c r="D14" s="41"/>
      <c r="E14" s="43"/>
      <c r="F14" s="44">
        <f t="shared" si="0"/>
        <v>0</v>
      </c>
      <c r="G14" s="34"/>
    </row>
    <row r="15" spans="1:7" s="35" customFormat="1" ht="15" customHeight="1">
      <c r="A15" s="55" t="s">
        <v>17</v>
      </c>
      <c r="B15" s="33" t="s">
        <v>27</v>
      </c>
      <c r="C15" s="42" t="s">
        <v>7</v>
      </c>
      <c r="D15" s="45">
        <v>60</v>
      </c>
      <c r="E15" s="43"/>
      <c r="F15" s="44">
        <f t="shared" si="0"/>
        <v>0</v>
      </c>
      <c r="G15" s="34"/>
    </row>
    <row r="16" spans="1:7" s="35" customFormat="1" ht="15" customHeight="1">
      <c r="A16" s="31" t="s">
        <v>18</v>
      </c>
      <c r="B16" s="37" t="s">
        <v>28</v>
      </c>
      <c r="C16" s="42"/>
      <c r="D16" s="41"/>
      <c r="E16" s="43"/>
      <c r="F16" s="44">
        <f t="shared" si="0"/>
        <v>0</v>
      </c>
      <c r="G16" s="34"/>
    </row>
    <row r="17" spans="1:7" s="36" customFormat="1" ht="15" customHeight="1">
      <c r="A17" s="55" t="s">
        <v>19</v>
      </c>
      <c r="B17" s="33" t="s">
        <v>29</v>
      </c>
      <c r="C17" s="42" t="s">
        <v>6</v>
      </c>
      <c r="D17" s="45">
        <f>(140.4+86.4+163.8+210.6)-506.8+(205.8+108.7+182.7+257.7)</f>
        <v>849.3</v>
      </c>
      <c r="E17" s="43"/>
      <c r="F17" s="44">
        <f t="shared" si="0"/>
        <v>0</v>
      </c>
      <c r="G17" s="34"/>
    </row>
    <row r="18" spans="1:7" s="36" customFormat="1" ht="15" customHeight="1">
      <c r="A18" s="55" t="s">
        <v>20</v>
      </c>
      <c r="B18" s="33" t="s">
        <v>35</v>
      </c>
      <c r="C18" s="42" t="s">
        <v>11</v>
      </c>
      <c r="D18" s="45">
        <f>(206.8+86.2+195.3+261.9)</f>
        <v>750.2</v>
      </c>
      <c r="E18" s="43"/>
      <c r="F18" s="44">
        <f t="shared" si="0"/>
        <v>0</v>
      </c>
      <c r="G18" s="34"/>
    </row>
    <row r="19" spans="1:7" s="36" customFormat="1" ht="15" customHeight="1">
      <c r="A19" s="55" t="s">
        <v>21</v>
      </c>
      <c r="B19" s="33" t="s">
        <v>30</v>
      </c>
      <c r="C19" s="42" t="s">
        <v>6</v>
      </c>
      <c r="D19" s="45">
        <f>506.8</f>
        <v>506.8</v>
      </c>
      <c r="E19" s="43"/>
      <c r="F19" s="44">
        <f t="shared" si="0"/>
        <v>0</v>
      </c>
      <c r="G19" s="34"/>
    </row>
    <row r="20" spans="1:7" s="36" customFormat="1" ht="15" customHeight="1">
      <c r="A20" s="55" t="s">
        <v>36</v>
      </c>
      <c r="B20" s="33" t="s">
        <v>31</v>
      </c>
      <c r="C20" s="42" t="s">
        <v>6</v>
      </c>
      <c r="D20" s="45">
        <f>32*0.6*6</f>
        <v>115.19999999999999</v>
      </c>
      <c r="E20" s="43"/>
      <c r="F20" s="44">
        <f t="shared" si="0"/>
        <v>0</v>
      </c>
      <c r="G20" s="34"/>
    </row>
    <row r="21" spans="1:7" s="35" customFormat="1" ht="15" customHeight="1">
      <c r="A21" s="31" t="s">
        <v>32</v>
      </c>
      <c r="B21" s="37" t="s">
        <v>33</v>
      </c>
      <c r="C21" s="42"/>
      <c r="D21" s="41"/>
      <c r="E21" s="43"/>
      <c r="F21" s="44">
        <f t="shared" si="0"/>
        <v>0</v>
      </c>
      <c r="G21" s="34"/>
    </row>
    <row r="22" spans="1:7" s="36" customFormat="1" ht="15" customHeight="1">
      <c r="A22" s="55" t="s">
        <v>19</v>
      </c>
      <c r="B22" s="33" t="s">
        <v>34</v>
      </c>
      <c r="C22" s="42" t="s">
        <v>6</v>
      </c>
      <c r="D22" s="45">
        <f>140.4+86.4+163.8+210.6</f>
        <v>601.20000000000005</v>
      </c>
      <c r="E22" s="43"/>
      <c r="F22" s="44">
        <f t="shared" si="0"/>
        <v>0</v>
      </c>
      <c r="G22" s="34"/>
    </row>
    <row r="23" spans="1:7" s="26" customFormat="1" ht="15" customHeight="1">
      <c r="A23" s="27"/>
      <c r="B23" s="28"/>
      <c r="C23" s="47"/>
      <c r="D23" s="46"/>
      <c r="E23" s="48"/>
      <c r="F23" s="49">
        <f>ROUND(D23*E23,0)</f>
        <v>0</v>
      </c>
      <c r="G23" s="2"/>
    </row>
    <row r="24" spans="1:7" ht="20.100000000000001" customHeight="1">
      <c r="A24" s="19"/>
      <c r="B24" s="12"/>
      <c r="C24" s="50"/>
      <c r="D24" s="50"/>
      <c r="E24" s="51"/>
      <c r="F24" s="52"/>
      <c r="G24" s="5"/>
    </row>
    <row r="25" spans="1:7" ht="24.95" customHeight="1">
      <c r="A25" s="19"/>
      <c r="B25" s="13" t="s">
        <v>3</v>
      </c>
      <c r="C25" s="50"/>
      <c r="D25" s="50"/>
      <c r="E25" s="51"/>
      <c r="F25" s="52"/>
      <c r="G25" s="5"/>
    </row>
    <row r="26" spans="1:7" ht="21" customHeight="1">
      <c r="A26" s="20"/>
      <c r="B26" s="16" t="s">
        <v>4</v>
      </c>
      <c r="C26" s="53"/>
      <c r="D26" s="53"/>
      <c r="E26" s="54"/>
      <c r="F26" s="56">
        <f>SUM(F10:F23)</f>
        <v>0</v>
      </c>
      <c r="G26" s="5"/>
    </row>
    <row r="27" spans="1:7" ht="20.100000000000001" customHeight="1">
      <c r="A27" s="57"/>
      <c r="B27" s="16" t="s">
        <v>38</v>
      </c>
      <c r="C27" s="58"/>
      <c r="D27" s="58"/>
      <c r="E27" s="59"/>
      <c r="F27" s="56">
        <f>F26*6%</f>
        <v>0</v>
      </c>
      <c r="G27" s="5"/>
    </row>
    <row r="28" spans="1:7" ht="20.100000000000001" customHeight="1">
      <c r="A28" s="57"/>
      <c r="B28" s="16" t="s">
        <v>39</v>
      </c>
      <c r="C28" s="58"/>
      <c r="D28" s="58"/>
      <c r="E28" s="59"/>
      <c r="F28" s="56">
        <f>F26+F27</f>
        <v>0</v>
      </c>
      <c r="G28" s="5"/>
    </row>
    <row r="29" spans="1:7" ht="20.100000000000001" customHeight="1">
      <c r="A29" s="19"/>
      <c r="B29" s="12"/>
      <c r="C29" s="24"/>
      <c r="D29" s="24"/>
      <c r="E29" s="12"/>
      <c r="F29" s="12"/>
      <c r="G29" s="5"/>
    </row>
    <row r="30" spans="1:7" ht="20.100000000000001" customHeight="1">
      <c r="A30" s="21" t="s">
        <v>5</v>
      </c>
      <c r="B30" s="12"/>
      <c r="C30" s="24"/>
      <c r="D30" s="24"/>
      <c r="E30" s="12"/>
      <c r="F30" s="12"/>
      <c r="G30" s="5" t="s">
        <v>5</v>
      </c>
    </row>
  </sheetData>
  <phoneticPr fontId="15" type="noConversion"/>
  <printOptions horizontalCentered="1"/>
  <pageMargins left="0.74803149606299213" right="0.74803149606299213" top="0.59055118110236227" bottom="0.62992125984251968" header="0.51181102362204722" footer="0.27559055118110237"/>
  <pageSetup paperSize="9" scale="68" orientation="portrait" r:id="rId1"/>
  <headerFooter>
    <oddFooter>&amp;LERP BTP&amp;CDPGF - DCE - Mai 2024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19</vt:lpstr>
      <vt:lpstr>'19'!_Toc92866801</vt:lpstr>
      <vt:lpstr>'19'!Impression_des_titres</vt:lpstr>
      <vt:lpstr>'19'!Zone_d_impression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CHARVIN</dc:creator>
  <cp:lastModifiedBy>Gabrielle DEMERS</cp:lastModifiedBy>
  <cp:lastPrinted>2022-01-19T04:22:24Z</cp:lastPrinted>
  <dcterms:created xsi:type="dcterms:W3CDTF">2019-07-09T03:28:28Z</dcterms:created>
  <dcterms:modified xsi:type="dcterms:W3CDTF">2024-05-01T22:11:00Z</dcterms:modified>
</cp:coreProperties>
</file>