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ENCE\0-PROJETS 2013\440 - FSH TALON\2-ETU\2-DCE 220113\REND\220930 imm\"/>
    </mc:Choice>
  </mc:AlternateContent>
  <xr:revisionPtr revIDLastSave="0" documentId="13_ncr:1_{471612BD-2ABA-459C-84D5-C3958E4CA44B}" xr6:coauthVersionLast="47" xr6:coauthVersionMax="47" xr10:uidLastSave="{00000000-0000-0000-0000-000000000000}"/>
  <workbookProtection workbookAlgorithmName="SHA-512" workbookHashValue="J/yT7fr1nGmKZPYNOCR3xhU221tO4MEtk3/fepo89n6WhajlVC0Lzz178MOpvle5SgNrmzIe0fXAtumDCByEXA==" workbookSaltValue="mTKPaoLK3hZsRlA5t1Kd1g==" workbookSpinCount="100000" lockStructure="1"/>
  <bookViews>
    <workbookView xWindow="-120" yWindow="-120" windowWidth="29040" windowHeight="15840" activeTab="1" xr2:uid="{00000000-000D-0000-FFFF-FFFF00000000}"/>
  </bookViews>
  <sheets>
    <sheet name="BPU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BPU!$1:$3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K34" i="1"/>
  <c r="K29" i="1"/>
  <c r="K27" i="1"/>
  <c r="K25" i="1"/>
  <c r="K23" i="1"/>
  <c r="K21" i="1"/>
  <c r="K16" i="1"/>
  <c r="K14" i="1"/>
  <c r="K12" i="1"/>
  <c r="E63" i="2"/>
  <c r="E60" i="2"/>
  <c r="E20" i="2"/>
  <c r="E11" i="2"/>
  <c r="G82" i="2"/>
  <c r="G84" i="2"/>
  <c r="G78" i="2"/>
  <c r="G80" i="2"/>
  <c r="F44" i="1" l="1"/>
  <c r="F45" i="1"/>
  <c r="F46" i="1" l="1"/>
</calcChain>
</file>

<file path=xl/sharedStrings.xml><?xml version="1.0" encoding="utf-8"?>
<sst xmlns="http://schemas.openxmlformats.org/spreadsheetml/2006/main" count="154" uniqueCount="127">
  <si>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</si>
  <si>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</si>
  <si>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</si>
  <si>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</si>
  <si>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</si>
  <si>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</si>
  <si>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</si>
  <si>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</si>
  <si>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</si>
  <si>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</si>
  <si>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</si>
  <si>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</si>
  <si>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</si>
  <si>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</si>
  <si>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</si>
  <si>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</si>
  <si>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</si>
  <si>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</si>
  <si>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</si>
  <si>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</si>
  <si>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</si>
  <si>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</si>
  <si>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</si>
  <si>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</si>
  <si>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</si>
  <si>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</si>
  <si>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</si>
  <si>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</si>
  <si>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</si>
  <si>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</si>
  <si>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</si>
  <si>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</si>
  <si>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</si>
  <si>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</si>
  <si>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</si>
  <si>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</si>
  <si>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</si>
  <si>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</si>
  <si>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</si>
  <si>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</si>
  <si>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</si>
  <si>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</si>
  <si>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</si>
  <si>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</si>
  <si>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</si>
  <si>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</si>
  <si>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</si>
  <si>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</si>
  <si>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</si>
  <si>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</si>
  <si>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</si>
  <si>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</si>
  <si>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</si>
  <si>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</si>
  <si>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</si>
  <si>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</si>
  <si>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</si>
  <si>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</si>
  <si>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</si>
  <si>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</si>
  <si>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</si>
  <si>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n°01A</t>
  </si>
  <si>
    <t>FONDATIONS PROFONDES</t>
  </si>
  <si>
    <t>01A.2</t>
  </si>
  <si>
    <t>DESCRIPTION DES OUVRAGES</t>
  </si>
  <si>
    <t>4.T</t>
  </si>
  <si>
    <t>4.&amp;</t>
  </si>
  <si>
    <t>5.T</t>
  </si>
  <si>
    <t>9.&amp;</t>
  </si>
  <si>
    <t>5.&amp;</t>
  </si>
  <si>
    <t>01A.7</t>
  </si>
  <si>
    <t>FORAGE DE PIEUX A LA TARIERE CREUSE</t>
  </si>
  <si>
    <t>01A.7.1</t>
  </si>
  <si>
    <t>Pieux Ø400</t>
  </si>
  <si>
    <t>01A.7.2</t>
  </si>
  <si>
    <t>Pieux Ø500</t>
  </si>
  <si>
    <t>01A.7.3</t>
  </si>
  <si>
    <t>Pieux Ø600</t>
  </si>
  <si>
    <t>01A.8</t>
  </si>
  <si>
    <t>01A.8.1</t>
  </si>
  <si>
    <t>Pieux Ø100</t>
  </si>
  <si>
    <t>01A.8.2</t>
  </si>
  <si>
    <t>Pieux Ø150</t>
  </si>
  <si>
    <t>01A.8.3</t>
  </si>
  <si>
    <t>Pieux Ø200</t>
  </si>
  <si>
    <t>01A.8.4</t>
  </si>
  <si>
    <t>Pieux Ø250</t>
  </si>
  <si>
    <t>01A.8.5</t>
  </si>
  <si>
    <t>Pieux Ø300</t>
  </si>
  <si>
    <t>01A.9</t>
  </si>
  <si>
    <t>PASSAGE D'OBSTACLE ENTERRE (PM)</t>
  </si>
  <si>
    <t>01A.9.1</t>
  </si>
  <si>
    <t>Passage d'obstacle enterré</t>
  </si>
  <si>
    <t>01A.10</t>
  </si>
  <si>
    <t>FERRAILLAGE COMPLEMENTAIRE (PM)</t>
  </si>
  <si>
    <t>01A.10.1</t>
  </si>
  <si>
    <t>Ferraillage complémentaire</t>
  </si>
  <si>
    <t>TOTAL_HT</t>
  </si>
  <si>
    <t>Total H.T. :</t>
  </si>
  <si>
    <t>TOTAL_TVA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</si>
  <si>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</si>
  <si>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</si>
  <si>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</si>
  <si>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</si>
  <si>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FCH / FSH
Mél : gdavid@fsh.nc</t>
  </si>
  <si>
    <t>ARCHITECTE : 
    Agence d'architecture Philippe Jarcet
    Angle rues Strasbourg et Soissons
    BP 9 267
    98 807 Nouméa
    Tél : 26 27 91
    Mél : secretariat@jarcet.architecture.nc</t>
  </si>
  <si>
    <t>DPGF</t>
  </si>
  <si>
    <t>RESIDENCE TALON : REHABILITATION D'UN IMMEUBLE DE 8 LOGEMENTS</t>
  </si>
  <si>
    <t>VERSION</t>
  </si>
  <si>
    <t>3.00</t>
  </si>
  <si>
    <t>TYPEDOC</t>
  </si>
  <si>
    <t>SHOWADJU</t>
  </si>
  <si>
    <t>RECAPSIMPLE</t>
  </si>
  <si>
    <t>SHOWMONTANTS</t>
  </si>
  <si>
    <t>SHOWQUANTITES</t>
  </si>
  <si>
    <t>MONTANTSSURTETE</t>
  </si>
  <si>
    <t>MARGE</t>
  </si>
  <si>
    <t>RECAPLOCNIV9</t>
  </si>
  <si>
    <t>DCE</t>
  </si>
  <si>
    <t>ml</t>
  </si>
  <si>
    <t>RECAPITULATIF
DETRM Lot n°01A FONDATIONS PROFONDES</t>
  </si>
  <si>
    <t>Total TGC (exonérée) :</t>
  </si>
  <si>
    <t>Total du lot FONDATIONS PROFONDES - DETRM</t>
  </si>
  <si>
    <t xml:space="preserve">Qté
</t>
  </si>
  <si>
    <t>FORAGE DE MICROPIEUX (PM)</t>
  </si>
  <si>
    <t>*Qté : information communiquée à titre indicatif. L'entreprise doit calculer ses propres métrés et les renseigner dans la case "Qté Entr." à défaut elle reprend à son compte les quantités indiquées dans la colonne Qté.</t>
  </si>
  <si>
    <t>BPU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</si>
</sst>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dd/mm/yy;@"/>
    <numFmt numFmtId="166" formatCode="#,##0.000"/>
    <numFmt numFmtId="167" formatCode="_-* #,##0\ _€_-;\-* #,##0\ _€_-;_-* &quot;-&quot;??\ _€_-;_-@_-"/>
  </numFmts>
  <fonts count="16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165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6" fillId="0" borderId="0" xfId="0" applyFont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1" fillId="0" borderId="4" xfId="0" applyFont="1" applyBorder="1"/>
    <xf numFmtId="0" fontId="2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5" fontId="9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0" fontId="2" fillId="0" borderId="0" xfId="0" applyNumberFormat="1" applyFont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166" fontId="12" fillId="0" borderId="6" xfId="0" applyNumberFormat="1" applyFont="1" applyBorder="1" applyAlignment="1">
      <alignment horizontal="right" vertical="top" wrapText="1"/>
    </xf>
    <xf numFmtId="166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3" fontId="14" fillId="0" borderId="8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167" fontId="6" fillId="0" borderId="6" xfId="1" applyNumberFormat="1" applyFont="1" applyBorder="1" applyAlignment="1">
      <alignment vertical="top" wrapText="1"/>
    </xf>
    <xf numFmtId="167" fontId="6" fillId="0" borderId="8" xfId="1" applyNumberFormat="1" applyFont="1" applyBorder="1" applyAlignment="1">
      <alignment vertical="top" wrapText="1"/>
    </xf>
    <xf numFmtId="167" fontId="6" fillId="0" borderId="0" xfId="1" applyNumberFormat="1" applyFont="1" applyBorder="1" applyAlignment="1">
      <alignment vertical="top" wrapText="1"/>
    </xf>
    <xf numFmtId="167" fontId="7" fillId="0" borderId="8" xfId="1" applyNumberFormat="1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2" fillId="0" borderId="20" xfId="0" quotePrefix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7" fontId="7" fillId="0" borderId="0" xfId="1" applyNumberFormat="1" applyFont="1" applyBorder="1" applyAlignment="1">
      <alignment vertical="top" wrapText="1"/>
    </xf>
    <xf numFmtId="167" fontId="6" fillId="0" borderId="0" xfId="1" applyNumberFormat="1" applyFont="1" applyBorder="1" applyAlignment="1">
      <alignment vertical="top" wrapText="1"/>
    </xf>
    <xf numFmtId="167" fontId="6" fillId="0" borderId="23" xfId="1" applyNumberFormat="1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67" fontId="7" fillId="0" borderId="26" xfId="1" applyNumberFormat="1" applyFont="1" applyBorder="1" applyAlignment="1">
      <alignment vertical="top" wrapText="1"/>
    </xf>
    <xf numFmtId="167" fontId="6" fillId="0" borderId="26" xfId="1" applyNumberFormat="1" applyFont="1" applyBorder="1" applyAlignment="1">
      <alignment vertical="top" wrapText="1"/>
    </xf>
    <xf numFmtId="167" fontId="6" fillId="0" borderId="27" xfId="1" applyNumberFormat="1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/>
    <xf numFmtId="0" fontId="11" fillId="0" borderId="0" xfId="0" applyFont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9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BMP"/><Relationship Id="rId2" Type="http://schemas.openxmlformats.org/officeDocument/2006/relationships/image" Target="file:///C:\Users\phili\AppData\Local\Temp\LOGOEXPORT2.BMP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phili\AppData\Local\Temp\IMAGEPDGEXPORT28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69</xdr:row>
      <xdr:rowOff>76200</xdr:rowOff>
    </xdr:from>
    <xdr:to>
      <xdr:col>7</xdr:col>
      <xdr:colOff>1000125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848405EE-4E56-411A-9360-4EC3CCC988FA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BPU</a:t>
          </a:fld>
          <a:endParaRPr lang="fr-FR" sz="1400" b="1"/>
        </a:p>
      </xdr:txBody>
    </xdr:sp>
    <xdr:clientData/>
  </xdr:twoCellAnchor>
  <xdr:twoCellAnchor editAs="oneCell">
    <xdr:from>
      <xdr:col>4</xdr:col>
      <xdr:colOff>809929</xdr:colOff>
      <xdr:row>1</xdr:row>
      <xdr:rowOff>0</xdr:rowOff>
    </xdr:from>
    <xdr:to>
      <xdr:col>7</xdr:col>
      <xdr:colOff>163189</xdr:colOff>
      <xdr:row>10</xdr:row>
      <xdr:rowOff>26232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979" y="114300"/>
          <a:ext cx="2128210" cy="1054932"/>
        </a:xfrm>
        <a:prstGeom prst="rect">
          <a:avLst/>
        </a:prstGeom>
      </xdr:spPr>
    </xdr:pic>
    <xdr:clientData/>
  </xdr:twoCellAnchor>
  <xdr:twoCellAnchor editAs="oneCell">
    <xdr:from>
      <xdr:col>4</xdr:col>
      <xdr:colOff>11193</xdr:colOff>
      <xdr:row>27</xdr:row>
      <xdr:rowOff>0</xdr:rowOff>
    </xdr:from>
    <xdr:to>
      <xdr:col>7</xdr:col>
      <xdr:colOff>961926</xdr:colOff>
      <xdr:row>44</xdr:row>
      <xdr:rowOff>73152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243" y="3086100"/>
          <a:ext cx="3725683" cy="2016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showGridLines="0" view="pageLayout" topLeftCell="B4" zoomScaleNormal="100" zoomScaleSheetLayoutView="100" workbookViewId="0">
      <selection activeCell="B62" sqref="B62"/>
    </sheetView>
  </sheetViews>
  <sheetFormatPr baseColWidth="10" defaultColWidth="10.7109375" defaultRowHeight="15" customHeight="1" x14ac:dyDescent="0.2"/>
  <cols>
    <col min="1" max="1" width="10.7109375" style="22" hidden="1" customWidth="1"/>
    <col min="2" max="2" width="12" style="22" customWidth="1"/>
    <col min="3" max="3" width="28.5703125" style="22" customWidth="1"/>
    <col min="4" max="4" width="8.140625" style="22" customWidth="1"/>
    <col min="5" max="5" width="13.85546875" style="22" customWidth="1"/>
    <col min="6" max="9" width="8.140625" style="22" hidden="1" customWidth="1"/>
    <col min="10" max="10" width="21.42578125" style="22" customWidth="1"/>
    <col min="11" max="11" width="12.42578125" style="22" hidden="1" customWidth="1"/>
    <col min="12" max="15" width="10.7109375" style="22" hidden="1" customWidth="1"/>
    <col min="16" max="18" width="0" style="22" hidden="1" customWidth="1"/>
    <col min="19" max="16384" width="10.7109375" style="22"/>
  </cols>
  <sheetData>
    <row r="1" spans="1:18" ht="15" hidden="1" customHeight="1" x14ac:dyDescent="0.2">
      <c r="A1" s="22" t="s">
        <v>31</v>
      </c>
      <c r="B1" s="22" t="s">
        <v>32</v>
      </c>
      <c r="C1" s="22" t="s">
        <v>33</v>
      </c>
      <c r="D1" s="22" t="s">
        <v>34</v>
      </c>
      <c r="E1" s="22" t="s">
        <v>35</v>
      </c>
      <c r="F1" s="22" t="s">
        <v>36</v>
      </c>
      <c r="G1" s="22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N1" s="22" t="s">
        <v>42</v>
      </c>
      <c r="O1" s="22" t="s">
        <v>43</v>
      </c>
      <c r="P1" s="22" t="s">
        <v>44</v>
      </c>
      <c r="Q1" s="22" t="s">
        <v>45</v>
      </c>
      <c r="R1" s="22" t="s">
        <v>46</v>
      </c>
    </row>
    <row r="3" spans="1:18" ht="22.5" x14ac:dyDescent="0.2">
      <c r="A3" s="22" t="s">
        <v>47</v>
      </c>
      <c r="B3" s="40" t="s">
        <v>48</v>
      </c>
      <c r="C3" s="86" t="s">
        <v>49</v>
      </c>
      <c r="D3" s="86"/>
      <c r="E3" s="86"/>
      <c r="F3" s="40" t="s">
        <v>36</v>
      </c>
      <c r="G3" s="40" t="s">
        <v>50</v>
      </c>
      <c r="H3" s="40" t="s">
        <v>123</v>
      </c>
      <c r="I3" s="40" t="s">
        <v>51</v>
      </c>
      <c r="J3" s="40" t="s">
        <v>52</v>
      </c>
      <c r="K3" s="40" t="s">
        <v>53</v>
      </c>
      <c r="L3" s="40" t="s">
        <v>54</v>
      </c>
      <c r="M3" s="40" t="s">
        <v>55</v>
      </c>
      <c r="N3" s="40" t="s">
        <v>56</v>
      </c>
      <c r="O3" s="40" t="s">
        <v>57</v>
      </c>
      <c r="P3" s="40" t="s">
        <v>58</v>
      </c>
      <c r="Q3" s="40" t="s">
        <v>59</v>
      </c>
      <c r="R3" s="40" t="s">
        <v>60</v>
      </c>
    </row>
    <row r="4" spans="1:18" ht="36.75" customHeight="1" x14ac:dyDescent="0.2">
      <c r="A4" s="22">
        <v>2</v>
      </c>
      <c r="B4" s="41" t="s">
        <v>61</v>
      </c>
      <c r="C4" s="87" t="s">
        <v>62</v>
      </c>
      <c r="D4" s="87"/>
      <c r="E4" s="87"/>
      <c r="F4" s="41"/>
      <c r="G4" s="41"/>
      <c r="H4" s="41"/>
      <c r="I4" s="41"/>
      <c r="J4" s="41"/>
      <c r="K4" s="41"/>
    </row>
    <row r="5" spans="1:18" x14ac:dyDescent="0.2">
      <c r="A5" s="22">
        <v>4</v>
      </c>
      <c r="B5" s="42" t="s">
        <v>63</v>
      </c>
      <c r="C5" s="88" t="s">
        <v>64</v>
      </c>
      <c r="D5" s="88"/>
      <c r="E5" s="88"/>
      <c r="F5" s="43"/>
      <c r="G5" s="43"/>
      <c r="H5" s="43"/>
      <c r="I5" s="43"/>
      <c r="J5" s="43"/>
      <c r="K5" s="43"/>
    </row>
    <row r="6" spans="1:18" hidden="1" x14ac:dyDescent="0.2">
      <c r="A6" s="22">
        <v>4</v>
      </c>
      <c r="B6" s="42" t="s">
        <v>63</v>
      </c>
      <c r="C6" s="88" t="s">
        <v>64</v>
      </c>
      <c r="D6" s="88"/>
      <c r="E6" s="88"/>
      <c r="F6" s="43"/>
      <c r="G6" s="43"/>
      <c r="H6" s="43"/>
      <c r="I6" s="43"/>
      <c r="J6" s="43"/>
      <c r="K6" s="55"/>
    </row>
    <row r="7" spans="1:18" ht="15" hidden="1" customHeight="1" x14ac:dyDescent="0.2">
      <c r="A7" s="22" t="s">
        <v>65</v>
      </c>
      <c r="K7" s="56"/>
    </row>
    <row r="8" spans="1:18" ht="15" hidden="1" customHeight="1" x14ac:dyDescent="0.2">
      <c r="A8" s="22" t="s">
        <v>66</v>
      </c>
      <c r="K8" s="56"/>
    </row>
    <row r="9" spans="1:18" ht="12.75" x14ac:dyDescent="0.2">
      <c r="A9" s="22">
        <v>5</v>
      </c>
      <c r="B9" s="42" t="s">
        <v>70</v>
      </c>
      <c r="C9" s="81" t="s">
        <v>71</v>
      </c>
      <c r="D9" s="81"/>
      <c r="E9" s="81"/>
      <c r="F9" s="44"/>
      <c r="G9" s="44"/>
      <c r="H9" s="44"/>
      <c r="I9" s="44"/>
      <c r="J9" s="44"/>
      <c r="K9" s="44"/>
    </row>
    <row r="10" spans="1:18" ht="15" hidden="1" customHeight="1" x14ac:dyDescent="0.2">
      <c r="A10" s="22" t="s">
        <v>67</v>
      </c>
    </row>
    <row r="11" spans="1:18" ht="12" thickBot="1" x14ac:dyDescent="0.25">
      <c r="A11" s="22">
        <v>9</v>
      </c>
      <c r="B11" s="45" t="s">
        <v>72</v>
      </c>
      <c r="C11" s="80" t="s">
        <v>73</v>
      </c>
      <c r="D11" s="80"/>
      <c r="E11" s="80"/>
      <c r="F11" s="46"/>
      <c r="G11" s="46"/>
      <c r="H11" s="46"/>
      <c r="I11" s="46"/>
      <c r="J11" s="46"/>
      <c r="K11" s="46"/>
    </row>
    <row r="12" spans="1:18" ht="12.75" thickTop="1" thickBot="1" x14ac:dyDescent="0.25">
      <c r="A12" s="22" t="s">
        <v>68</v>
      </c>
      <c r="B12" s="45"/>
      <c r="C12" s="79"/>
      <c r="D12" s="79"/>
      <c r="E12" s="79"/>
      <c r="F12" s="48" t="s">
        <v>119</v>
      </c>
      <c r="G12" s="49"/>
      <c r="H12" s="54">
        <v>24</v>
      </c>
      <c r="I12" s="50"/>
      <c r="J12" s="51"/>
      <c r="K12" s="57">
        <f>IF(AND(G12= "",I12= ""), 0, ROUND(ROUND(J12, 2) * ROUND(IF(I12="",G12,I12),  3), 2))</f>
        <v>0</v>
      </c>
      <c r="N12" s="47">
        <v>0.05</v>
      </c>
      <c r="R12" s="22">
        <v>1750</v>
      </c>
    </row>
    <row r="13" spans="1:18" ht="12.75" thickTop="1" thickBot="1" x14ac:dyDescent="0.25">
      <c r="A13" s="22">
        <v>9</v>
      </c>
      <c r="B13" s="45" t="s">
        <v>74</v>
      </c>
      <c r="C13" s="80" t="s">
        <v>75</v>
      </c>
      <c r="D13" s="80"/>
      <c r="E13" s="80"/>
      <c r="F13" s="46"/>
      <c r="G13" s="46"/>
      <c r="H13" s="46"/>
      <c r="I13" s="46"/>
      <c r="J13" s="46"/>
      <c r="K13" s="58"/>
    </row>
    <row r="14" spans="1:18" ht="12.75" thickTop="1" thickBot="1" x14ac:dyDescent="0.25">
      <c r="A14" s="22" t="s">
        <v>68</v>
      </c>
      <c r="B14" s="45"/>
      <c r="C14" s="79"/>
      <c r="D14" s="79"/>
      <c r="E14" s="79"/>
      <c r="F14" s="48" t="s">
        <v>119</v>
      </c>
      <c r="G14" s="49"/>
      <c r="H14" s="50"/>
      <c r="I14" s="50"/>
      <c r="J14" s="51"/>
      <c r="K14" s="57">
        <f>IF(AND(G14= "",I14= ""), 0, ROUND(ROUND(J14, 2) * ROUND(IF(I14="",G14,I14),  3), 2))</f>
        <v>0</v>
      </c>
      <c r="N14" s="47">
        <v>0.05</v>
      </c>
      <c r="R14" s="22">
        <v>1750</v>
      </c>
    </row>
    <row r="15" spans="1:18" ht="12.75" thickTop="1" thickBot="1" x14ac:dyDescent="0.25">
      <c r="A15" s="22">
        <v>9</v>
      </c>
      <c r="B15" s="45" t="s">
        <v>76</v>
      </c>
      <c r="C15" s="80" t="s">
        <v>77</v>
      </c>
      <c r="D15" s="80"/>
      <c r="E15" s="80"/>
      <c r="F15" s="46"/>
      <c r="G15" s="46"/>
      <c r="H15" s="46"/>
      <c r="I15" s="46"/>
      <c r="J15" s="46"/>
      <c r="K15" s="58"/>
    </row>
    <row r="16" spans="1:18" ht="12.75" thickTop="1" thickBot="1" x14ac:dyDescent="0.25">
      <c r="A16" s="22" t="s">
        <v>68</v>
      </c>
      <c r="B16" s="45"/>
      <c r="C16" s="79"/>
      <c r="D16" s="79"/>
      <c r="E16" s="79"/>
      <c r="F16" s="48" t="s">
        <v>119</v>
      </c>
      <c r="G16" s="49"/>
      <c r="H16" s="54">
        <v>32</v>
      </c>
      <c r="I16" s="50"/>
      <c r="J16" s="51"/>
      <c r="K16" s="57">
        <f>IF(AND(G16= "",I16= ""), 0, ROUND(ROUND(J16, 2) * ROUND(IF(I16="",G16,I16),  3), 2))</f>
        <v>0</v>
      </c>
      <c r="N16" s="47">
        <v>0.05</v>
      </c>
      <c r="R16" s="22">
        <v>1750</v>
      </c>
    </row>
    <row r="17" spans="1:18" ht="15" hidden="1" customHeight="1" thickTop="1" x14ac:dyDescent="0.2">
      <c r="A17" s="22" t="s">
        <v>69</v>
      </c>
      <c r="K17" s="59"/>
    </row>
    <row r="18" spans="1:18" ht="13.5" thickTop="1" x14ac:dyDescent="0.2">
      <c r="A18" s="22">
        <v>5</v>
      </c>
      <c r="B18" s="42" t="s">
        <v>78</v>
      </c>
      <c r="C18" s="81" t="s">
        <v>124</v>
      </c>
      <c r="D18" s="81"/>
      <c r="E18" s="81"/>
      <c r="F18" s="44"/>
      <c r="G18" s="44"/>
      <c r="H18" s="44"/>
      <c r="I18" s="44"/>
      <c r="J18" s="44"/>
      <c r="K18" s="60"/>
    </row>
    <row r="19" spans="1:18" ht="15" hidden="1" customHeight="1" x14ac:dyDescent="0.2">
      <c r="A19" s="22" t="s">
        <v>67</v>
      </c>
      <c r="K19" s="59"/>
    </row>
    <row r="20" spans="1:18" ht="12" thickBot="1" x14ac:dyDescent="0.25">
      <c r="A20" s="22">
        <v>9</v>
      </c>
      <c r="B20" s="45" t="s">
        <v>79</v>
      </c>
      <c r="C20" s="80" t="s">
        <v>80</v>
      </c>
      <c r="D20" s="80"/>
      <c r="E20" s="80"/>
      <c r="F20" s="46"/>
      <c r="G20" s="46"/>
      <c r="H20" s="46"/>
      <c r="I20" s="46"/>
      <c r="J20" s="46"/>
      <c r="K20" s="58"/>
    </row>
    <row r="21" spans="1:18" ht="12.75" thickTop="1" thickBot="1" x14ac:dyDescent="0.25">
      <c r="A21" s="22" t="s">
        <v>68</v>
      </c>
      <c r="B21" s="45"/>
      <c r="C21" s="79"/>
      <c r="D21" s="79"/>
      <c r="E21" s="79"/>
      <c r="F21" s="48" t="s">
        <v>119</v>
      </c>
      <c r="G21" s="49"/>
      <c r="H21" s="50"/>
      <c r="I21" s="50"/>
      <c r="J21" s="51"/>
      <c r="K21" s="57">
        <f>IF(AND(G21= "",I21= ""), 0, ROUND(ROUND(J21, 2) * ROUND(IF(I21="",G21,I21),  3), 2))</f>
        <v>0</v>
      </c>
      <c r="N21" s="47">
        <v>0.05</v>
      </c>
      <c r="R21" s="22">
        <v>1750</v>
      </c>
    </row>
    <row r="22" spans="1:18" ht="12.75" thickTop="1" thickBot="1" x14ac:dyDescent="0.25">
      <c r="A22" s="22">
        <v>9</v>
      </c>
      <c r="B22" s="45" t="s">
        <v>81</v>
      </c>
      <c r="C22" s="80" t="s">
        <v>82</v>
      </c>
      <c r="D22" s="80"/>
      <c r="E22" s="80"/>
      <c r="F22" s="46"/>
      <c r="G22" s="46"/>
      <c r="H22" s="46"/>
      <c r="I22" s="46"/>
      <c r="J22" s="46"/>
      <c r="K22" s="58"/>
    </row>
    <row r="23" spans="1:18" ht="12.75" thickTop="1" thickBot="1" x14ac:dyDescent="0.25">
      <c r="A23" s="22" t="s">
        <v>68</v>
      </c>
      <c r="B23" s="45"/>
      <c r="C23" s="79"/>
      <c r="D23" s="79"/>
      <c r="E23" s="79"/>
      <c r="F23" s="48" t="s">
        <v>119</v>
      </c>
      <c r="G23" s="49"/>
      <c r="H23" s="50"/>
      <c r="I23" s="50"/>
      <c r="J23" s="51"/>
      <c r="K23" s="57">
        <f>IF(AND(G23= "",I23= ""), 0, ROUND(ROUND(J23, 2) * ROUND(IF(I23="",G23,I23),  3), 2))</f>
        <v>0</v>
      </c>
      <c r="N23" s="47">
        <v>0.05</v>
      </c>
      <c r="R23" s="22">
        <v>1750</v>
      </c>
    </row>
    <row r="24" spans="1:18" ht="12.75" thickTop="1" thickBot="1" x14ac:dyDescent="0.25">
      <c r="A24" s="22">
        <v>9</v>
      </c>
      <c r="B24" s="45" t="s">
        <v>83</v>
      </c>
      <c r="C24" s="80" t="s">
        <v>84</v>
      </c>
      <c r="D24" s="80"/>
      <c r="E24" s="80"/>
      <c r="F24" s="46"/>
      <c r="G24" s="46"/>
      <c r="H24" s="46"/>
      <c r="I24" s="46"/>
      <c r="J24" s="46"/>
      <c r="K24" s="58"/>
    </row>
    <row r="25" spans="1:18" ht="12.75" thickTop="1" thickBot="1" x14ac:dyDescent="0.25">
      <c r="A25" s="22" t="s">
        <v>68</v>
      </c>
      <c r="B25" s="45"/>
      <c r="C25" s="79"/>
      <c r="D25" s="79"/>
      <c r="E25" s="79"/>
      <c r="F25" s="48" t="s">
        <v>119</v>
      </c>
      <c r="G25" s="49"/>
      <c r="H25" s="50"/>
      <c r="I25" s="50"/>
      <c r="J25" s="51"/>
      <c r="K25" s="57">
        <f>IF(AND(G25= "",I25= ""), 0, ROUND(ROUND(J25, 2) * ROUND(IF(I25="",G25,I25),  3), 2))</f>
        <v>0</v>
      </c>
      <c r="N25" s="47">
        <v>0.05</v>
      </c>
      <c r="R25" s="22">
        <v>1750</v>
      </c>
    </row>
    <row r="26" spans="1:18" ht="12.75" thickTop="1" thickBot="1" x14ac:dyDescent="0.25">
      <c r="A26" s="22">
        <v>9</v>
      </c>
      <c r="B26" s="45" t="s">
        <v>85</v>
      </c>
      <c r="C26" s="80" t="s">
        <v>86</v>
      </c>
      <c r="D26" s="80"/>
      <c r="E26" s="80"/>
      <c r="F26" s="46"/>
      <c r="G26" s="46"/>
      <c r="H26" s="46"/>
      <c r="I26" s="46"/>
      <c r="J26" s="46"/>
      <c r="K26" s="58"/>
    </row>
    <row r="27" spans="1:18" ht="12.75" thickTop="1" thickBot="1" x14ac:dyDescent="0.25">
      <c r="A27" s="22" t="s">
        <v>68</v>
      </c>
      <c r="B27" s="45"/>
      <c r="C27" s="79"/>
      <c r="D27" s="79"/>
      <c r="E27" s="79"/>
      <c r="F27" s="48" t="s">
        <v>119</v>
      </c>
      <c r="G27" s="49"/>
      <c r="H27" s="50"/>
      <c r="I27" s="50"/>
      <c r="J27" s="51"/>
      <c r="K27" s="57">
        <f>IF(AND(G27= "",I27= ""), 0, ROUND(ROUND(J27, 2) * ROUND(IF(I27="",G27,I27),  3), 2))</f>
        <v>0</v>
      </c>
      <c r="N27" s="47">
        <v>0.05</v>
      </c>
      <c r="R27" s="22">
        <v>1750</v>
      </c>
    </row>
    <row r="28" spans="1:18" ht="12.75" thickTop="1" thickBot="1" x14ac:dyDescent="0.25">
      <c r="A28" s="22">
        <v>9</v>
      </c>
      <c r="B28" s="45" t="s">
        <v>87</v>
      </c>
      <c r="C28" s="80" t="s">
        <v>88</v>
      </c>
      <c r="D28" s="80"/>
      <c r="E28" s="80"/>
      <c r="F28" s="46"/>
      <c r="G28" s="46"/>
      <c r="H28" s="46"/>
      <c r="I28" s="46"/>
      <c r="J28" s="46"/>
      <c r="K28" s="58"/>
    </row>
    <row r="29" spans="1:18" ht="12.75" thickTop="1" thickBot="1" x14ac:dyDescent="0.25">
      <c r="A29" s="22" t="s">
        <v>68</v>
      </c>
      <c r="B29" s="45"/>
      <c r="C29" s="79"/>
      <c r="D29" s="79"/>
      <c r="E29" s="79"/>
      <c r="F29" s="48" t="s">
        <v>119</v>
      </c>
      <c r="G29" s="49"/>
      <c r="H29" s="50"/>
      <c r="I29" s="50"/>
      <c r="J29" s="51"/>
      <c r="K29" s="57">
        <f>IF(AND(G29= "",I29= ""), 0, ROUND(ROUND(J29, 2) * ROUND(IF(I29="",G29,I29),  3), 2))</f>
        <v>0</v>
      </c>
      <c r="N29" s="47">
        <v>0.05</v>
      </c>
      <c r="R29" s="22">
        <v>1750</v>
      </c>
    </row>
    <row r="30" spans="1:18" ht="15" hidden="1" customHeight="1" thickTop="1" x14ac:dyDescent="0.2">
      <c r="A30" s="22" t="s">
        <v>69</v>
      </c>
      <c r="K30" s="59"/>
    </row>
    <row r="31" spans="1:18" ht="13.5" thickTop="1" x14ac:dyDescent="0.2">
      <c r="A31" s="22">
        <v>5</v>
      </c>
      <c r="B31" s="42" t="s">
        <v>89</v>
      </c>
      <c r="C31" s="81" t="s">
        <v>90</v>
      </c>
      <c r="D31" s="81"/>
      <c r="E31" s="81"/>
      <c r="F31" s="44"/>
      <c r="G31" s="44"/>
      <c r="H31" s="44"/>
      <c r="I31" s="44"/>
      <c r="J31" s="44"/>
      <c r="K31" s="60"/>
    </row>
    <row r="32" spans="1:18" ht="15" hidden="1" customHeight="1" x14ac:dyDescent="0.2">
      <c r="A32" s="22" t="s">
        <v>67</v>
      </c>
      <c r="K32" s="59"/>
    </row>
    <row r="33" spans="1:18" ht="12" thickBot="1" x14ac:dyDescent="0.25">
      <c r="A33" s="22">
        <v>9</v>
      </c>
      <c r="B33" s="45" t="s">
        <v>91</v>
      </c>
      <c r="C33" s="80" t="s">
        <v>92</v>
      </c>
      <c r="D33" s="80"/>
      <c r="E33" s="80"/>
      <c r="F33" s="46"/>
      <c r="G33" s="46"/>
      <c r="H33" s="46"/>
      <c r="I33" s="46"/>
      <c r="J33" s="46"/>
      <c r="K33" s="58"/>
    </row>
    <row r="34" spans="1:18" ht="12.75" thickTop="1" thickBot="1" x14ac:dyDescent="0.25">
      <c r="A34" s="22" t="s">
        <v>68</v>
      </c>
      <c r="B34" s="45"/>
      <c r="C34" s="79"/>
      <c r="D34" s="79"/>
      <c r="E34" s="79"/>
      <c r="F34" s="48"/>
      <c r="G34" s="49"/>
      <c r="H34" s="50"/>
      <c r="I34" s="50"/>
      <c r="J34" s="51"/>
      <c r="K34" s="57">
        <f>IF(AND(G34= "",I34= ""), 0, ROUND(ROUND(J34, 2) * ROUND(IF(I34="",G34,I34),  3), 2))</f>
        <v>0</v>
      </c>
      <c r="N34" s="47">
        <v>0.05</v>
      </c>
      <c r="R34" s="22">
        <v>1750</v>
      </c>
    </row>
    <row r="35" spans="1:18" ht="15" hidden="1" customHeight="1" thickTop="1" x14ac:dyDescent="0.2">
      <c r="A35" s="22" t="s">
        <v>69</v>
      </c>
      <c r="K35" s="59"/>
    </row>
    <row r="36" spans="1:18" ht="13.5" thickTop="1" x14ac:dyDescent="0.2">
      <c r="A36" s="22">
        <v>5</v>
      </c>
      <c r="B36" s="42" t="s">
        <v>93</v>
      </c>
      <c r="C36" s="81" t="s">
        <v>94</v>
      </c>
      <c r="D36" s="81"/>
      <c r="E36" s="81"/>
      <c r="F36" s="44"/>
      <c r="G36" s="44"/>
      <c r="H36" s="44"/>
      <c r="I36" s="44"/>
      <c r="J36" s="44"/>
      <c r="K36" s="60"/>
    </row>
    <row r="37" spans="1:18" ht="15" hidden="1" customHeight="1" x14ac:dyDescent="0.2">
      <c r="A37" s="22" t="s">
        <v>67</v>
      </c>
      <c r="K37" s="59"/>
    </row>
    <row r="38" spans="1:18" ht="12" thickBot="1" x14ac:dyDescent="0.25">
      <c r="A38" s="22">
        <v>9</v>
      </c>
      <c r="B38" s="45" t="s">
        <v>95</v>
      </c>
      <c r="C38" s="80" t="s">
        <v>96</v>
      </c>
      <c r="D38" s="80"/>
      <c r="E38" s="80"/>
      <c r="F38" s="46"/>
      <c r="G38" s="46"/>
      <c r="H38" s="46"/>
      <c r="I38" s="46"/>
      <c r="J38" s="46"/>
      <c r="K38" s="58"/>
    </row>
    <row r="39" spans="1:18" ht="12.75" thickTop="1" thickBot="1" x14ac:dyDescent="0.25">
      <c r="A39" s="22" t="s">
        <v>68</v>
      </c>
      <c r="B39" s="61"/>
      <c r="C39" s="82"/>
      <c r="D39" s="82"/>
      <c r="E39" s="82"/>
      <c r="F39" s="48"/>
      <c r="G39" s="49"/>
      <c r="H39" s="50"/>
      <c r="I39" s="50"/>
      <c r="J39" s="51"/>
      <c r="K39" s="57">
        <f>IF(AND(G39= "",I39= ""), 0, ROUND(ROUND(J39, 2) * ROUND(IF(I39="",G39,I39),  3), 2))</f>
        <v>0</v>
      </c>
      <c r="N39" s="47">
        <v>0.05</v>
      </c>
      <c r="R39" s="22">
        <v>1750</v>
      </c>
    </row>
    <row r="40" spans="1:18" ht="9" customHeight="1" thickTop="1" x14ac:dyDescent="0.2">
      <c r="A40" s="22" t="s">
        <v>69</v>
      </c>
    </row>
    <row r="41" spans="1:18" ht="31.5" hidden="1" customHeight="1" thickBot="1" x14ac:dyDescent="0.25">
      <c r="C41" s="83" t="s">
        <v>120</v>
      </c>
      <c r="D41" s="83"/>
      <c r="E41" s="83"/>
      <c r="F41" s="83"/>
      <c r="G41" s="83"/>
      <c r="H41" s="83"/>
      <c r="I41" s="83"/>
      <c r="J41" s="83"/>
      <c r="K41" s="83"/>
    </row>
    <row r="42" spans="1:18" ht="12" hidden="1" x14ac:dyDescent="0.2">
      <c r="C42" s="84" t="s">
        <v>122</v>
      </c>
      <c r="D42" s="85"/>
      <c r="E42" s="85"/>
      <c r="F42" s="52"/>
      <c r="G42" s="52"/>
      <c r="H42" s="52"/>
      <c r="I42" s="52"/>
      <c r="J42" s="52"/>
      <c r="K42" s="53"/>
    </row>
    <row r="43" spans="1:18" ht="15" hidden="1" customHeight="1" x14ac:dyDescent="0.2">
      <c r="C43" s="76"/>
      <c r="D43" s="77"/>
      <c r="E43" s="77"/>
      <c r="F43" s="77"/>
      <c r="G43" s="77"/>
      <c r="H43" s="77"/>
      <c r="I43" s="77"/>
      <c r="J43" s="77"/>
      <c r="K43" s="78"/>
    </row>
    <row r="44" spans="1:18" ht="15" hidden="1" customHeight="1" x14ac:dyDescent="0.2">
      <c r="A44" s="22" t="s">
        <v>97</v>
      </c>
      <c r="C44" s="66" t="s">
        <v>98</v>
      </c>
      <c r="D44" s="67"/>
      <c r="E44" s="67"/>
      <c r="F44" s="68">
        <f>SUMIF(L5:L41, IF(L4="","",L4), K5:K41)</f>
        <v>0</v>
      </c>
      <c r="G44" s="69"/>
      <c r="H44" s="69"/>
      <c r="I44" s="69"/>
      <c r="J44" s="69"/>
      <c r="K44" s="70"/>
    </row>
    <row r="45" spans="1:18" ht="15" hidden="1" customHeight="1" x14ac:dyDescent="0.2">
      <c r="A45" s="22" t="s">
        <v>99</v>
      </c>
      <c r="C45" s="66" t="s">
        <v>121</v>
      </c>
      <c r="D45" s="67"/>
      <c r="E45" s="67"/>
      <c r="F45" s="68">
        <f>ROUND(SUMIF(L5:L41, IF(L4="","",L4), K5:K41) * 0.05, 2)</f>
        <v>0</v>
      </c>
      <c r="G45" s="69"/>
      <c r="H45" s="69"/>
      <c r="I45" s="69"/>
      <c r="J45" s="69"/>
      <c r="K45" s="70"/>
    </row>
    <row r="46" spans="1:18" ht="15" hidden="1" customHeight="1" thickBot="1" x14ac:dyDescent="0.25">
      <c r="C46" s="71" t="s">
        <v>100</v>
      </c>
      <c r="D46" s="72"/>
      <c r="E46" s="72"/>
      <c r="F46" s="73">
        <f>SUM(F44:F45)</f>
        <v>0</v>
      </c>
      <c r="G46" s="74"/>
      <c r="H46" s="74"/>
      <c r="I46" s="74"/>
      <c r="J46" s="74"/>
      <c r="K46" s="75"/>
    </row>
    <row r="47" spans="1:18" ht="22.5" hidden="1" customHeight="1" x14ac:dyDescent="0.2">
      <c r="C47" s="62" t="s">
        <v>125</v>
      </c>
      <c r="D47" s="63"/>
      <c r="E47" s="63"/>
      <c r="F47" s="63"/>
      <c r="G47" s="63"/>
      <c r="H47" s="63"/>
      <c r="I47" s="63"/>
      <c r="J47" s="63"/>
      <c r="K47" s="63"/>
    </row>
    <row r="48" spans="1:18" ht="56.85" hidden="1" customHeight="1" x14ac:dyDescent="0.2">
      <c r="F48" s="64" t="s">
        <v>101</v>
      </c>
      <c r="G48" s="64"/>
      <c r="H48" s="64"/>
      <c r="I48" s="64"/>
      <c r="J48" s="64"/>
      <c r="K48" s="64"/>
    </row>
    <row r="49" spans="3:11" ht="15" hidden="1" customHeight="1" thickBot="1" x14ac:dyDescent="0.25"/>
    <row r="50" spans="3:11" ht="84.95" hidden="1" customHeight="1" thickBot="1" x14ac:dyDescent="0.25">
      <c r="C50" s="65" t="s">
        <v>102</v>
      </c>
      <c r="D50" s="65"/>
      <c r="F50" s="65" t="s">
        <v>103</v>
      </c>
      <c r="G50" s="65"/>
      <c r="H50" s="65"/>
      <c r="I50" s="65"/>
      <c r="J50" s="65"/>
      <c r="K50" s="65"/>
    </row>
    <row r="51" spans="3:11" ht="15" hidden="1" customHeight="1" x14ac:dyDescent="0.2"/>
  </sheetData>
  <sheetProtection selectLockedCells="1"/>
  <mergeCells count="41">
    <mergeCell ref="C12:E12"/>
    <mergeCell ref="C9:E9"/>
    <mergeCell ref="C11:E11"/>
    <mergeCell ref="C3:E3"/>
    <mergeCell ref="C4:E4"/>
    <mergeCell ref="C5:E5"/>
    <mergeCell ref="C6:E6"/>
    <mergeCell ref="C26:E26"/>
    <mergeCell ref="C13:E13"/>
    <mergeCell ref="C14:E14"/>
    <mergeCell ref="C15:E15"/>
    <mergeCell ref="C16:E16"/>
    <mergeCell ref="C18:E18"/>
    <mergeCell ref="C20:E20"/>
    <mergeCell ref="C21:E21"/>
    <mergeCell ref="C22:E22"/>
    <mergeCell ref="C23:E23"/>
    <mergeCell ref="C24:E24"/>
    <mergeCell ref="C25:E25"/>
    <mergeCell ref="C43:K43"/>
    <mergeCell ref="C27:E27"/>
    <mergeCell ref="C28:E28"/>
    <mergeCell ref="C29:E29"/>
    <mergeCell ref="C31:E31"/>
    <mergeCell ref="C33:E33"/>
    <mergeCell ref="C34:E34"/>
    <mergeCell ref="C36:E36"/>
    <mergeCell ref="C38:E38"/>
    <mergeCell ref="C39:E39"/>
    <mergeCell ref="C41:K41"/>
    <mergeCell ref="C42:E42"/>
    <mergeCell ref="C47:K47"/>
    <mergeCell ref="F48:K48"/>
    <mergeCell ref="C50:D50"/>
    <mergeCell ref="F50:K50"/>
    <mergeCell ref="C44:E44"/>
    <mergeCell ref="F44:K44"/>
    <mergeCell ref="C45:E45"/>
    <mergeCell ref="F45:K45"/>
    <mergeCell ref="C46:E46"/>
    <mergeCell ref="F46:K46"/>
  </mergeCells>
  <phoneticPr fontId="0" type="noConversion"/>
  <conditionalFormatting sqref="J42 J49 J51:J65515 J9:J40 J1:J5">
    <cfRule type="cellIs" dxfId="8" priority="6" stopIfTrue="1" operator="equal">
      <formula>"Non totalisé"</formula>
    </cfRule>
    <cfRule type="cellIs" dxfId="7" priority="7" stopIfTrue="1" operator="equal">
      <formula>"Variante"</formula>
    </cfRule>
    <cfRule type="cellIs" dxfId="6" priority="8" stopIfTrue="1" operator="equal">
      <formula>"Option"</formula>
    </cfRule>
  </conditionalFormatting>
  <conditionalFormatting sqref="I42 I49 I51:I65515 H12:H39 I9:I40 I1:I5">
    <cfRule type="cellIs" dxfId="5" priority="9" stopIfTrue="1" operator="equal">
      <formula>"A calculer"</formula>
    </cfRule>
  </conditionalFormatting>
  <conditionalFormatting sqref="H3">
    <cfRule type="cellIs" dxfId="4" priority="5" stopIfTrue="1" operator="equal">
      <formula>"A calculer"</formula>
    </cfRule>
  </conditionalFormatting>
  <conditionalFormatting sqref="I6:I8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G6:H8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orientation="portrait" r:id="rId1"/>
  <headerFooter alignWithMargins="0">
    <oddHeader>&amp;L440 - RES. TALON : REHABILITATION IMMEUBLE 8 LGTS
1 rue P Issamotro - Commune de nouméa&amp;RBPU - Lot n°01A FONDATIONS PROFONDES 
DCE - Edition du 15/02/2022</oddHeader>
    <oddFooter>&amp;CEdition du 15/02/2022&amp;RPage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97"/>
  <sheetViews>
    <sheetView tabSelected="1" zoomScaleNormal="100" workbookViewId="0">
      <selection activeCell="G84" sqref="G84:G85"/>
    </sheetView>
  </sheetViews>
  <sheetFormatPr baseColWidth="10" defaultColWidth="10.7109375" defaultRowHeight="12.75" x14ac:dyDescent="0.2"/>
  <cols>
    <col min="1" max="1" width="0.140625" customWidth="1"/>
    <col min="2" max="2" width="10.140625" customWidth="1"/>
    <col min="3" max="3" width="31.28515625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1" spans="2:9" ht="9.1999999999999993" customHeight="1" x14ac:dyDescent="0.2">
      <c r="B1" s="104"/>
      <c r="C1" s="100"/>
      <c r="D1" s="1"/>
      <c r="E1" s="1"/>
      <c r="F1" s="1"/>
      <c r="G1" s="1"/>
      <c r="H1" s="1"/>
      <c r="I1" s="2"/>
    </row>
    <row r="2" spans="2:9" ht="9.1999999999999993" customHeight="1" x14ac:dyDescent="0.2">
      <c r="B2" s="105"/>
      <c r="C2" s="101"/>
      <c r="E2" s="95"/>
      <c r="F2" s="95"/>
      <c r="G2" s="95"/>
      <c r="H2" s="95"/>
      <c r="I2" s="3"/>
    </row>
    <row r="3" spans="2:9" ht="9.1999999999999993" customHeight="1" x14ac:dyDescent="0.2">
      <c r="B3" s="105"/>
      <c r="C3" s="101"/>
      <c r="E3" s="95"/>
      <c r="F3" s="95"/>
      <c r="G3" s="95"/>
      <c r="H3" s="95"/>
      <c r="I3" s="3"/>
    </row>
    <row r="4" spans="2:9" ht="9.1999999999999993" customHeight="1" x14ac:dyDescent="0.2">
      <c r="B4" s="105"/>
      <c r="C4" s="101"/>
      <c r="E4" s="95"/>
      <c r="F4" s="95"/>
      <c r="G4" s="95"/>
      <c r="H4" s="95"/>
      <c r="I4" s="3"/>
    </row>
    <row r="5" spans="2:9" ht="9.1999999999999993" customHeight="1" x14ac:dyDescent="0.2">
      <c r="B5" s="105"/>
      <c r="C5" s="101"/>
      <c r="E5" s="95"/>
      <c r="F5" s="95"/>
      <c r="G5" s="95"/>
      <c r="H5" s="95"/>
      <c r="I5" s="3"/>
    </row>
    <row r="6" spans="2:9" ht="9.1999999999999993" customHeight="1" x14ac:dyDescent="0.2">
      <c r="B6" s="105"/>
      <c r="C6" s="101"/>
      <c r="E6" s="95"/>
      <c r="F6" s="95"/>
      <c r="G6" s="95"/>
      <c r="H6" s="95"/>
      <c r="I6" s="3"/>
    </row>
    <row r="7" spans="2:9" ht="9.1999999999999993" customHeight="1" x14ac:dyDescent="0.2">
      <c r="B7" s="105"/>
      <c r="C7" s="101"/>
      <c r="E7" s="95"/>
      <c r="F7" s="95"/>
      <c r="G7" s="95"/>
      <c r="H7" s="95"/>
      <c r="I7" s="3"/>
    </row>
    <row r="8" spans="2:9" ht="9.1999999999999993" customHeight="1" x14ac:dyDescent="0.2">
      <c r="B8" s="89"/>
      <c r="C8" s="91"/>
      <c r="E8" s="95"/>
      <c r="F8" s="95"/>
      <c r="G8" s="95"/>
      <c r="H8" s="95"/>
      <c r="I8" s="3"/>
    </row>
    <row r="9" spans="2:9" ht="9.1999999999999993" customHeight="1" x14ac:dyDescent="0.2">
      <c r="B9" s="89"/>
      <c r="C9" s="91"/>
      <c r="E9" s="95"/>
      <c r="F9" s="95"/>
      <c r="G9" s="95"/>
      <c r="H9" s="95"/>
      <c r="I9" s="3"/>
    </row>
    <row r="10" spans="2:9" ht="9.1999999999999993" customHeight="1" x14ac:dyDescent="0.2">
      <c r="B10" s="89"/>
      <c r="C10" s="91"/>
      <c r="E10" s="95"/>
      <c r="F10" s="95"/>
      <c r="G10" s="95"/>
      <c r="H10" s="95"/>
      <c r="I10" s="3"/>
    </row>
    <row r="11" spans="2:9" ht="9.1999999999999993" customHeight="1" x14ac:dyDescent="0.2">
      <c r="B11" s="89"/>
      <c r="C11" s="91"/>
      <c r="D11" s="29"/>
      <c r="E11" s="96" t="str">
        <f>IF(Paramètres!$C$5&lt;&gt;"", Paramètres!$C$5, "")</f>
        <v>RESIDENCE TALON : REHABILITATION D'UN IMMEUBLE DE 8 LOGEMENTS</v>
      </c>
      <c r="F11" s="97"/>
      <c r="G11" s="97"/>
      <c r="H11" s="97"/>
      <c r="I11" s="30"/>
    </row>
    <row r="12" spans="2:9" ht="9.1999999999999993" customHeight="1" x14ac:dyDescent="0.2">
      <c r="B12" s="89"/>
      <c r="C12" s="91"/>
      <c r="D12" s="29"/>
      <c r="E12" s="97"/>
      <c r="F12" s="97"/>
      <c r="G12" s="97"/>
      <c r="H12" s="97"/>
      <c r="I12" s="30"/>
    </row>
    <row r="13" spans="2:9" ht="9.1999999999999993" customHeight="1" x14ac:dyDescent="0.2">
      <c r="B13" s="89"/>
      <c r="C13" s="91"/>
      <c r="D13" s="29"/>
      <c r="E13" s="97"/>
      <c r="F13" s="97"/>
      <c r="G13" s="97"/>
      <c r="H13" s="97"/>
      <c r="I13" s="30"/>
    </row>
    <row r="14" spans="2:9" ht="9.1999999999999993" customHeight="1" x14ac:dyDescent="0.2">
      <c r="B14" s="89"/>
      <c r="C14" s="91"/>
      <c r="D14" s="29"/>
      <c r="E14" s="97"/>
      <c r="F14" s="97"/>
      <c r="G14" s="97"/>
      <c r="H14" s="97"/>
      <c r="I14" s="30"/>
    </row>
    <row r="15" spans="2:9" ht="9.1999999999999993" customHeight="1" x14ac:dyDescent="0.2">
      <c r="B15" s="89"/>
      <c r="C15" s="91"/>
      <c r="D15" s="29"/>
      <c r="E15" s="97"/>
      <c r="F15" s="97"/>
      <c r="G15" s="97"/>
      <c r="H15" s="97"/>
      <c r="I15" s="30"/>
    </row>
    <row r="16" spans="2:9" ht="9.1999999999999993" customHeight="1" x14ac:dyDescent="0.2">
      <c r="B16" s="89"/>
      <c r="C16" s="91"/>
      <c r="E16" s="97"/>
      <c r="F16" s="97"/>
      <c r="G16" s="97"/>
      <c r="H16" s="97"/>
      <c r="I16" s="3"/>
    </row>
    <row r="17" spans="2:12" ht="9.1999999999999993" customHeight="1" x14ac:dyDescent="0.2">
      <c r="B17" s="89"/>
      <c r="C17" s="91"/>
      <c r="E17" s="97"/>
      <c r="F17" s="97"/>
      <c r="G17" s="97"/>
      <c r="H17" s="97"/>
      <c r="I17" s="3"/>
    </row>
    <row r="18" spans="2:12" ht="9.1999999999999993" customHeight="1" x14ac:dyDescent="0.2">
      <c r="B18" s="89"/>
      <c r="C18" s="91"/>
      <c r="E18" s="97"/>
      <c r="F18" s="97"/>
      <c r="G18" s="97"/>
      <c r="H18" s="97"/>
      <c r="I18" s="3"/>
    </row>
    <row r="19" spans="2:12" ht="9.1999999999999993" customHeight="1" x14ac:dyDescent="0.2">
      <c r="B19" s="89"/>
      <c r="C19" s="91"/>
      <c r="E19" s="97"/>
      <c r="F19" s="97"/>
      <c r="G19" s="97"/>
      <c r="H19" s="97"/>
      <c r="I19" s="3"/>
    </row>
    <row r="20" spans="2:12" ht="9.1999999999999993" customHeight="1" x14ac:dyDescent="0.2">
      <c r="B20" s="89"/>
      <c r="C20" s="91"/>
      <c r="D20" s="29"/>
      <c r="E20" s="96" t="str">
        <f>IF(Paramètres!$C$24&lt;&gt;"", Paramètres!$C$24, "") &amp;"
"&amp; IF(Paramètres!$C$28&lt;&gt;"", Paramètres!$C$28, "") &amp; "
" &amp; IF(Paramètres!$C$26&lt;&gt;"", Paramètres!$C$26, "")</f>
        <v xml:space="preserve">
</v>
      </c>
      <c r="F20" s="97"/>
      <c r="G20" s="97"/>
      <c r="H20" s="97"/>
      <c r="I20" s="24"/>
    </row>
    <row r="21" spans="2:12" ht="9.1999999999999993" customHeight="1" x14ac:dyDescent="0.3">
      <c r="B21" s="89"/>
      <c r="C21" s="91"/>
      <c r="D21" s="29"/>
      <c r="E21" s="97"/>
      <c r="F21" s="97"/>
      <c r="G21" s="97"/>
      <c r="H21" s="97"/>
      <c r="I21" s="25"/>
    </row>
    <row r="22" spans="2:12" ht="9.1999999999999993" customHeight="1" x14ac:dyDescent="0.3">
      <c r="B22" s="89"/>
      <c r="C22" s="91"/>
      <c r="D22" s="29"/>
      <c r="E22" s="97"/>
      <c r="F22" s="97"/>
      <c r="G22" s="97"/>
      <c r="H22" s="97"/>
      <c r="I22" s="25"/>
    </row>
    <row r="23" spans="2:12" ht="9.1999999999999993" customHeight="1" x14ac:dyDescent="0.2">
      <c r="B23" s="89"/>
      <c r="C23" s="91"/>
      <c r="D23" s="29"/>
      <c r="E23" s="97"/>
      <c r="F23" s="97"/>
      <c r="G23" s="97"/>
      <c r="H23" s="97"/>
      <c r="I23" s="24"/>
    </row>
    <row r="24" spans="2:12" ht="9.1999999999999993" customHeight="1" x14ac:dyDescent="0.2">
      <c r="B24" s="89"/>
      <c r="C24" s="91"/>
      <c r="D24" s="29"/>
      <c r="E24" s="97"/>
      <c r="F24" s="97"/>
      <c r="G24" s="97"/>
      <c r="H24" s="97"/>
      <c r="I24" s="24"/>
    </row>
    <row r="25" spans="2:12" ht="9.1999999999999993" customHeight="1" x14ac:dyDescent="0.2">
      <c r="B25" s="89"/>
      <c r="C25" s="91"/>
      <c r="E25" s="97"/>
      <c r="F25" s="97"/>
      <c r="G25" s="97"/>
      <c r="H25" s="97"/>
      <c r="I25" s="3"/>
    </row>
    <row r="26" spans="2:12" ht="9.1999999999999993" customHeight="1" x14ac:dyDescent="0.2">
      <c r="B26" s="89"/>
      <c r="C26" s="91"/>
      <c r="E26" s="97"/>
      <c r="F26" s="97"/>
      <c r="G26" s="97"/>
      <c r="H26" s="97"/>
      <c r="I26" s="3"/>
    </row>
    <row r="27" spans="2:12" ht="9.1999999999999993" customHeight="1" x14ac:dyDescent="0.2">
      <c r="B27" s="89"/>
      <c r="C27" s="91"/>
      <c r="E27" s="97"/>
      <c r="F27" s="97"/>
      <c r="G27" s="97"/>
      <c r="H27" s="97"/>
      <c r="I27" s="3"/>
      <c r="J27" s="4"/>
      <c r="K27" s="4"/>
      <c r="L27" s="4"/>
    </row>
    <row r="28" spans="2:12" ht="9.1999999999999993" customHeight="1" x14ac:dyDescent="0.2">
      <c r="B28" s="89"/>
      <c r="C28" s="91"/>
      <c r="D28" s="29"/>
      <c r="E28" s="98"/>
      <c r="F28" s="95"/>
      <c r="G28" s="95"/>
      <c r="H28" s="95"/>
      <c r="I28" s="26"/>
    </row>
    <row r="29" spans="2:12" ht="9.1999999999999993" customHeight="1" x14ac:dyDescent="0.2">
      <c r="B29" s="89"/>
      <c r="C29" s="91"/>
      <c r="D29" s="29"/>
      <c r="E29" s="95"/>
      <c r="F29" s="95"/>
      <c r="G29" s="95"/>
      <c r="H29" s="95"/>
      <c r="I29" s="26"/>
    </row>
    <row r="30" spans="2:12" ht="9.1999999999999993" customHeight="1" x14ac:dyDescent="0.2">
      <c r="B30" s="89"/>
      <c r="C30" s="91"/>
      <c r="D30" s="29"/>
      <c r="E30" s="95"/>
      <c r="F30" s="95"/>
      <c r="G30" s="95"/>
      <c r="H30" s="95"/>
      <c r="I30" s="26"/>
    </row>
    <row r="31" spans="2:12" ht="9.1999999999999993" customHeight="1" x14ac:dyDescent="0.2">
      <c r="B31" s="89"/>
      <c r="C31" s="91"/>
      <c r="D31" s="29"/>
      <c r="E31" s="95"/>
      <c r="F31" s="95"/>
      <c r="G31" s="95"/>
      <c r="H31" s="95"/>
      <c r="I31" s="26"/>
    </row>
    <row r="32" spans="2:12" ht="9.1999999999999993" customHeight="1" x14ac:dyDescent="0.2">
      <c r="B32" s="89"/>
      <c r="C32" s="91"/>
      <c r="D32" s="29"/>
      <c r="E32" s="95"/>
      <c r="F32" s="95"/>
      <c r="G32" s="95"/>
      <c r="H32" s="95"/>
      <c r="I32" s="26"/>
    </row>
    <row r="33" spans="2:9" ht="9.1999999999999993" customHeight="1" x14ac:dyDescent="0.2">
      <c r="B33" s="89"/>
      <c r="C33" s="91"/>
      <c r="D33" s="29"/>
      <c r="E33" s="95"/>
      <c r="F33" s="95"/>
      <c r="G33" s="95"/>
      <c r="H33" s="95"/>
      <c r="I33" s="26"/>
    </row>
    <row r="34" spans="2:9" ht="9.1999999999999993" customHeight="1" x14ac:dyDescent="0.2">
      <c r="B34" s="89"/>
      <c r="C34" s="91"/>
      <c r="D34" s="29"/>
      <c r="E34" s="95"/>
      <c r="F34" s="95"/>
      <c r="G34" s="95"/>
      <c r="H34" s="95"/>
      <c r="I34" s="26"/>
    </row>
    <row r="35" spans="2:9" ht="9.1999999999999993" customHeight="1" x14ac:dyDescent="0.2">
      <c r="B35" s="89"/>
      <c r="C35" s="91"/>
      <c r="D35" s="29"/>
      <c r="E35" s="95"/>
      <c r="F35" s="95"/>
      <c r="G35" s="95"/>
      <c r="H35" s="95"/>
      <c r="I35" s="26"/>
    </row>
    <row r="36" spans="2:9" ht="9.1999999999999993" customHeight="1" x14ac:dyDescent="0.2">
      <c r="B36" s="89"/>
      <c r="C36" s="91"/>
      <c r="D36" s="29"/>
      <c r="E36" s="95"/>
      <c r="F36" s="95"/>
      <c r="G36" s="95"/>
      <c r="H36" s="95"/>
      <c r="I36" s="26"/>
    </row>
    <row r="37" spans="2:9" ht="9.1999999999999993" customHeight="1" x14ac:dyDescent="0.2">
      <c r="B37" s="89"/>
      <c r="C37" s="91"/>
      <c r="D37" s="29"/>
      <c r="E37" s="95"/>
      <c r="F37" s="95"/>
      <c r="G37" s="95"/>
      <c r="H37" s="95"/>
      <c r="I37" s="26"/>
    </row>
    <row r="38" spans="2:9" ht="9.1999999999999993" customHeight="1" x14ac:dyDescent="0.2">
      <c r="B38" s="89"/>
      <c r="C38" s="91"/>
      <c r="D38" s="29"/>
      <c r="E38" s="95"/>
      <c r="F38" s="95"/>
      <c r="G38" s="95"/>
      <c r="H38" s="95"/>
      <c r="I38" s="26"/>
    </row>
    <row r="39" spans="2:9" ht="9.1999999999999993" customHeight="1" x14ac:dyDescent="0.2">
      <c r="B39" s="89"/>
      <c r="C39" s="91"/>
      <c r="D39" s="29"/>
      <c r="E39" s="95"/>
      <c r="F39" s="95"/>
      <c r="G39" s="95"/>
      <c r="H39" s="95"/>
      <c r="I39" s="26"/>
    </row>
    <row r="40" spans="2:9" ht="9.1999999999999993" customHeight="1" x14ac:dyDescent="0.2">
      <c r="B40" s="89"/>
      <c r="C40" s="91"/>
      <c r="D40" s="29"/>
      <c r="E40" s="95"/>
      <c r="F40" s="95"/>
      <c r="G40" s="95"/>
      <c r="H40" s="95"/>
      <c r="I40" s="26"/>
    </row>
    <row r="41" spans="2:9" ht="9.1999999999999993" customHeight="1" x14ac:dyDescent="0.2">
      <c r="B41" s="89"/>
      <c r="C41" s="91"/>
      <c r="D41" s="29"/>
      <c r="E41" s="95"/>
      <c r="F41" s="95"/>
      <c r="G41" s="95"/>
      <c r="H41" s="95"/>
      <c r="I41" s="26"/>
    </row>
    <row r="42" spans="2:9" ht="9.1999999999999993" customHeight="1" x14ac:dyDescent="0.2">
      <c r="B42" s="89"/>
      <c r="C42" s="91"/>
      <c r="D42" s="29"/>
      <c r="E42" s="95"/>
      <c r="F42" s="95"/>
      <c r="G42" s="95"/>
      <c r="H42" s="95"/>
      <c r="I42" s="26"/>
    </row>
    <row r="43" spans="2:9" ht="9.1999999999999993" customHeight="1" x14ac:dyDescent="0.2">
      <c r="B43" s="89"/>
      <c r="C43" s="91"/>
      <c r="D43" s="29"/>
      <c r="E43" s="95"/>
      <c r="F43" s="95"/>
      <c r="G43" s="95"/>
      <c r="H43" s="95"/>
      <c r="I43" s="26"/>
    </row>
    <row r="44" spans="2:9" ht="9.1999999999999993" customHeight="1" x14ac:dyDescent="0.2">
      <c r="B44" s="89"/>
      <c r="C44" s="91"/>
      <c r="E44" s="95"/>
      <c r="F44" s="95"/>
      <c r="G44" s="95"/>
      <c r="H44" s="95"/>
      <c r="I44" s="3"/>
    </row>
    <row r="45" spans="2:9" ht="9.1999999999999993" customHeight="1" x14ac:dyDescent="0.2">
      <c r="B45" s="89"/>
      <c r="C45" s="91"/>
      <c r="D45" s="29"/>
      <c r="E45" s="95"/>
      <c r="F45" s="95"/>
      <c r="G45" s="95"/>
      <c r="H45" s="95"/>
      <c r="I45" s="32"/>
    </row>
    <row r="46" spans="2:9" ht="9.1999999999999993" customHeight="1" x14ac:dyDescent="0.2">
      <c r="B46" s="89"/>
      <c r="C46" s="91"/>
      <c r="D46" s="29"/>
      <c r="E46" s="31"/>
      <c r="F46" s="31"/>
      <c r="G46" s="31"/>
      <c r="H46" s="31"/>
      <c r="I46" s="32"/>
    </row>
    <row r="47" spans="2:9" ht="9.1999999999999993" customHeight="1" x14ac:dyDescent="0.2">
      <c r="B47" s="89"/>
      <c r="C47" s="91"/>
      <c r="D47" s="29"/>
      <c r="E47" s="103" t="s">
        <v>104</v>
      </c>
      <c r="F47" s="103"/>
      <c r="G47" s="103"/>
      <c r="H47" s="103"/>
      <c r="I47" s="32"/>
    </row>
    <row r="48" spans="2:9" ht="9.1999999999999993" customHeight="1" x14ac:dyDescent="0.2">
      <c r="B48" s="89"/>
      <c r="C48" s="91"/>
      <c r="E48" s="103"/>
      <c r="F48" s="103"/>
      <c r="G48" s="103"/>
      <c r="H48" s="103"/>
      <c r="I48" s="3"/>
    </row>
    <row r="49" spans="2:9" ht="9.1999999999999993" customHeight="1" x14ac:dyDescent="0.2">
      <c r="B49" s="89"/>
      <c r="C49" s="91"/>
      <c r="D49" s="29"/>
      <c r="E49" s="103"/>
      <c r="F49" s="103"/>
      <c r="G49" s="103"/>
      <c r="H49" s="103"/>
      <c r="I49" s="33"/>
    </row>
    <row r="50" spans="2:9" ht="9.1999999999999993" customHeight="1" x14ac:dyDescent="0.2">
      <c r="B50" s="89"/>
      <c r="C50" s="91"/>
      <c r="D50" s="29"/>
      <c r="E50" s="103"/>
      <c r="F50" s="103"/>
      <c r="G50" s="103"/>
      <c r="H50" s="103"/>
      <c r="I50" s="33"/>
    </row>
    <row r="51" spans="2:9" ht="9.1999999999999993" customHeight="1" x14ac:dyDescent="0.2">
      <c r="B51" s="89"/>
      <c r="C51" s="91"/>
      <c r="D51" s="29"/>
      <c r="E51" s="103"/>
      <c r="F51" s="103"/>
      <c r="G51" s="103"/>
      <c r="H51" s="103"/>
      <c r="I51" s="33"/>
    </row>
    <row r="52" spans="2:9" ht="9.1999999999999993" customHeight="1" x14ac:dyDescent="0.2">
      <c r="B52" s="89"/>
      <c r="C52" s="91"/>
      <c r="D52" s="29"/>
      <c r="E52" s="103"/>
      <c r="F52" s="103"/>
      <c r="G52" s="103"/>
      <c r="H52" s="103"/>
      <c r="I52" s="33"/>
    </row>
    <row r="53" spans="2:9" ht="9.1999999999999993" customHeight="1" x14ac:dyDescent="0.2">
      <c r="B53" s="89"/>
      <c r="C53" s="91"/>
      <c r="D53" s="29"/>
      <c r="E53" s="103"/>
      <c r="F53" s="103"/>
      <c r="G53" s="103"/>
      <c r="H53" s="103"/>
      <c r="I53" s="33"/>
    </row>
    <row r="54" spans="2:9" ht="9.1999999999999993" customHeight="1" x14ac:dyDescent="0.2">
      <c r="B54" s="89"/>
      <c r="C54" s="91"/>
      <c r="D54" s="29"/>
      <c r="E54" s="103"/>
      <c r="F54" s="103"/>
      <c r="G54" s="103"/>
      <c r="H54" s="103"/>
      <c r="I54" s="33"/>
    </row>
    <row r="55" spans="2:9" ht="9.1999999999999993" customHeight="1" x14ac:dyDescent="0.2">
      <c r="B55" s="89"/>
      <c r="C55" s="91"/>
      <c r="D55" s="29"/>
      <c r="E55" s="103"/>
      <c r="F55" s="103"/>
      <c r="G55" s="103"/>
      <c r="H55" s="103"/>
      <c r="I55" s="33"/>
    </row>
    <row r="56" spans="2:9" ht="9.1999999999999993" customHeight="1" x14ac:dyDescent="0.2">
      <c r="B56" s="89"/>
      <c r="C56" s="91"/>
      <c r="D56" s="29"/>
      <c r="E56" s="103"/>
      <c r="F56" s="103"/>
      <c r="G56" s="103"/>
      <c r="H56" s="103"/>
      <c r="I56" s="33"/>
    </row>
    <row r="57" spans="2:9" ht="9.1999999999999993" customHeight="1" x14ac:dyDescent="0.2">
      <c r="B57" s="89"/>
      <c r="C57" s="91"/>
      <c r="E57" s="103"/>
      <c r="F57" s="103"/>
      <c r="G57" s="103"/>
      <c r="H57" s="103"/>
      <c r="I57" s="3"/>
    </row>
    <row r="58" spans="2:9" ht="9.1999999999999993" customHeight="1" x14ac:dyDescent="0.2">
      <c r="B58" s="89"/>
      <c r="C58" s="91"/>
      <c r="E58" s="103"/>
      <c r="F58" s="103"/>
      <c r="G58" s="103"/>
      <c r="H58" s="103"/>
      <c r="I58" s="3"/>
    </row>
    <row r="59" spans="2:9" ht="9.1999999999999993" customHeight="1" x14ac:dyDescent="0.2">
      <c r="B59" s="89"/>
      <c r="C59" s="91"/>
      <c r="I59" s="3"/>
    </row>
    <row r="60" spans="2:9" ht="9.1999999999999993" customHeight="1" x14ac:dyDescent="0.2">
      <c r="B60" s="89"/>
      <c r="C60" s="91"/>
      <c r="E60" s="98" t="str">
        <f xml:space="preserve"> IF(Paramètres!$C$9&lt;&gt;"", Paramètres!$C$9, "")</f>
        <v>Lot n°01A</v>
      </c>
      <c r="F60" s="102"/>
      <c r="G60" s="102"/>
      <c r="H60" s="102"/>
      <c r="I60" s="3"/>
    </row>
    <row r="61" spans="2:9" ht="9.1999999999999993" customHeight="1" x14ac:dyDescent="0.2">
      <c r="B61" s="89"/>
      <c r="C61" s="91"/>
      <c r="E61" s="102"/>
      <c r="F61" s="102"/>
      <c r="G61" s="102"/>
      <c r="H61" s="102"/>
      <c r="I61" s="3"/>
    </row>
    <row r="62" spans="2:9" ht="9.1999999999999993" customHeight="1" x14ac:dyDescent="0.2">
      <c r="B62" s="89"/>
      <c r="C62" s="91"/>
      <c r="E62" s="102"/>
      <c r="F62" s="102"/>
      <c r="G62" s="102"/>
      <c r="H62" s="102"/>
      <c r="I62" s="3"/>
    </row>
    <row r="63" spans="2:9" ht="9.1999999999999993" customHeight="1" x14ac:dyDescent="0.2">
      <c r="B63" s="89"/>
      <c r="C63" s="91"/>
      <c r="E63" s="98" t="str">
        <f xml:space="preserve"> IF(Paramètres!$C$11&lt;&gt;"", Paramètres!$C$11, "")</f>
        <v>FONDATIONS PROFONDES</v>
      </c>
      <c r="F63" s="98"/>
      <c r="G63" s="98"/>
      <c r="H63" s="98"/>
      <c r="I63" s="3"/>
    </row>
    <row r="64" spans="2:9" ht="9.1999999999999993" customHeight="1" x14ac:dyDescent="0.2">
      <c r="B64" s="89"/>
      <c r="C64" s="91"/>
      <c r="E64" s="98"/>
      <c r="F64" s="98"/>
      <c r="G64" s="98"/>
      <c r="H64" s="98"/>
      <c r="I64" s="3"/>
    </row>
    <row r="65" spans="2:9" ht="9.1999999999999993" customHeight="1" x14ac:dyDescent="0.2">
      <c r="B65" s="89"/>
      <c r="C65" s="91"/>
      <c r="E65" s="98"/>
      <c r="F65" s="98"/>
      <c r="G65" s="98"/>
      <c r="H65" s="98"/>
      <c r="I65" s="3"/>
    </row>
    <row r="66" spans="2:9" ht="9.1999999999999993" customHeight="1" x14ac:dyDescent="0.2">
      <c r="B66" s="89"/>
      <c r="C66" s="91"/>
      <c r="E66" s="98"/>
      <c r="F66" s="98"/>
      <c r="G66" s="98"/>
      <c r="H66" s="98"/>
      <c r="I66" s="3"/>
    </row>
    <row r="67" spans="2:9" ht="9.1999999999999993" customHeight="1" x14ac:dyDescent="0.2">
      <c r="B67" s="89"/>
      <c r="C67" s="91"/>
      <c r="E67" s="98"/>
      <c r="F67" s="98"/>
      <c r="G67" s="98"/>
      <c r="H67" s="98"/>
      <c r="I67" s="3"/>
    </row>
    <row r="68" spans="2:9" ht="9.1999999999999993" customHeight="1" x14ac:dyDescent="0.2">
      <c r="B68" s="89"/>
      <c r="C68" s="91"/>
      <c r="E68" s="98"/>
      <c r="F68" s="98"/>
      <c r="G68" s="98"/>
      <c r="H68" s="98"/>
      <c r="I68" s="3"/>
    </row>
    <row r="69" spans="2:9" ht="9.1999999999999993" customHeight="1" x14ac:dyDescent="0.2">
      <c r="B69" s="89"/>
      <c r="C69" s="91"/>
      <c r="E69" s="98"/>
      <c r="F69" s="98"/>
      <c r="G69" s="98"/>
      <c r="H69" s="98"/>
      <c r="I69" s="3"/>
    </row>
    <row r="70" spans="2:9" ht="9.1999999999999993" customHeight="1" x14ac:dyDescent="0.2">
      <c r="B70" s="89"/>
      <c r="C70" s="91"/>
      <c r="F70" s="4"/>
      <c r="G70" s="4"/>
      <c r="I70" s="3"/>
    </row>
    <row r="71" spans="2:9" ht="9.1999999999999993" customHeight="1" x14ac:dyDescent="0.2">
      <c r="B71" s="89"/>
      <c r="C71" s="99"/>
      <c r="I71" s="3"/>
    </row>
    <row r="72" spans="2:9" ht="9.1999999999999993" customHeight="1" x14ac:dyDescent="0.2">
      <c r="B72" s="89"/>
      <c r="C72" s="91"/>
      <c r="I72" s="3"/>
    </row>
    <row r="73" spans="2:9" ht="9.1999999999999993" customHeight="1" x14ac:dyDescent="0.2">
      <c r="B73" s="89"/>
      <c r="C73" s="91"/>
      <c r="I73" s="3"/>
    </row>
    <row r="74" spans="2:9" ht="9.1999999999999993" customHeight="1" x14ac:dyDescent="0.2">
      <c r="B74" s="89"/>
      <c r="C74" s="91"/>
      <c r="I74" s="3"/>
    </row>
    <row r="75" spans="2:9" ht="9.1999999999999993" customHeight="1" x14ac:dyDescent="0.2">
      <c r="B75" s="89"/>
      <c r="C75" s="91"/>
      <c r="I75" s="3"/>
    </row>
    <row r="76" spans="2:9" ht="9.1999999999999993" customHeight="1" x14ac:dyDescent="0.2">
      <c r="B76" s="89"/>
      <c r="C76" s="91"/>
      <c r="I76" s="3"/>
    </row>
    <row r="77" spans="2:9" ht="9.1999999999999993" customHeight="1" x14ac:dyDescent="0.2">
      <c r="B77" s="89"/>
      <c r="C77" s="91"/>
      <c r="I77" s="3"/>
    </row>
    <row r="78" spans="2:9" ht="9.1999999999999993" customHeight="1" x14ac:dyDescent="0.2">
      <c r="B78" s="90" t="s">
        <v>105</v>
      </c>
      <c r="C78" s="91"/>
      <c r="F78" s="92" t="s">
        <v>0</v>
      </c>
      <c r="G78" s="92">
        <f>IF(Paramètres!$C$7&lt;&gt;"", Paramètres!$C$7, "")</f>
        <v>440</v>
      </c>
      <c r="I78" s="3"/>
    </row>
    <row r="79" spans="2:9" ht="9.1999999999999993" customHeight="1" x14ac:dyDescent="0.2">
      <c r="B79" s="89"/>
      <c r="C79" s="91"/>
      <c r="F79" s="93"/>
      <c r="G79" s="93"/>
      <c r="I79" s="3"/>
    </row>
    <row r="80" spans="2:9" ht="9.1999999999999993" customHeight="1" x14ac:dyDescent="0.2">
      <c r="B80" s="89"/>
      <c r="C80" s="91"/>
      <c r="F80" s="92" t="s">
        <v>1</v>
      </c>
      <c r="G80" s="94">
        <f>IF(Paramètres!$C$13&lt;&gt;"", Paramètres!$C$13, "")</f>
        <v>44666</v>
      </c>
      <c r="I80" s="3"/>
    </row>
    <row r="81" spans="2:9" ht="9.1999999999999993" customHeight="1" x14ac:dyDescent="0.2">
      <c r="B81" s="89"/>
      <c r="C81" s="91"/>
      <c r="F81" s="93"/>
      <c r="G81" s="93"/>
      <c r="I81" s="3"/>
    </row>
    <row r="82" spans="2:9" ht="9.1999999999999993" customHeight="1" x14ac:dyDescent="0.2">
      <c r="B82" s="89"/>
      <c r="C82" s="91"/>
      <c r="F82" s="92" t="s">
        <v>21</v>
      </c>
      <c r="G82" s="92" t="str">
        <f>IF(Paramètres!$C$15&lt;&gt;"", Paramètres!$C$15, "")</f>
        <v>DCE</v>
      </c>
      <c r="I82" s="3"/>
    </row>
    <row r="83" spans="2:9" ht="9.1999999999999993" customHeight="1" x14ac:dyDescent="0.2">
      <c r="B83" s="89"/>
      <c r="C83" s="91"/>
      <c r="F83" s="93"/>
      <c r="G83" s="93"/>
      <c r="I83" s="3"/>
    </row>
    <row r="84" spans="2:9" ht="9.1999999999999993" customHeight="1" x14ac:dyDescent="0.2">
      <c r="B84" s="89"/>
      <c r="C84" s="91"/>
      <c r="F84" s="92" t="s">
        <v>2</v>
      </c>
      <c r="G84" s="92" t="str">
        <f>IF(Paramètres!$C$17&lt;&gt;"", Paramètres!$C$17, "")</f>
        <v/>
      </c>
      <c r="H84" s="35"/>
      <c r="I84" s="36"/>
    </row>
    <row r="85" spans="2:9" ht="9.1999999999999993" customHeight="1" x14ac:dyDescent="0.2">
      <c r="B85" s="23"/>
      <c r="C85" s="27"/>
      <c r="F85" s="93"/>
      <c r="G85" s="93"/>
      <c r="H85" s="35"/>
      <c r="I85" s="36"/>
    </row>
    <row r="86" spans="2:9" ht="9.1999999999999993" customHeight="1" x14ac:dyDescent="0.2">
      <c r="B86" s="37"/>
      <c r="C86" s="38"/>
      <c r="D86" s="5"/>
      <c r="E86" s="5"/>
      <c r="F86" s="5"/>
      <c r="G86" s="5"/>
      <c r="H86" s="28"/>
      <c r="I86" s="7"/>
    </row>
    <row r="90" spans="2:9" x14ac:dyDescent="0.2">
      <c r="C90" s="34"/>
    </row>
    <row r="91" spans="2:9" x14ac:dyDescent="0.2">
      <c r="C91" s="34"/>
    </row>
    <row r="92" spans="2:9" x14ac:dyDescent="0.2">
      <c r="C92" s="34"/>
    </row>
    <row r="93" spans="2:9" x14ac:dyDescent="0.2">
      <c r="C93" s="34"/>
    </row>
    <row r="94" spans="2:9" x14ac:dyDescent="0.2">
      <c r="C94" s="34"/>
    </row>
    <row r="95" spans="2:9" x14ac:dyDescent="0.2">
      <c r="C95" s="34"/>
    </row>
    <row r="697" spans="4:5" x14ac:dyDescent="0.2">
      <c r="D697" s="6"/>
      <c r="E697" s="6"/>
    </row>
  </sheetData>
  <sheetProtection algorithmName="SHA-512" hashValue="wtGED8iUUD3PwLq8TM1AJ0khEADXZv1Tf9vgAw11cpuzt1pEK/ugOfSaSonXewQARSHblz/NFdlekGiiLbnPHA==" saltValue="kfARQ8CC4Zmee48+aZdmiA==" spinCount="100000" sheet="1" scenarios="1" selectLockedCells="1"/>
  <mergeCells count="38">
    <mergeCell ref="B1:B7"/>
    <mergeCell ref="C29:C35"/>
    <mergeCell ref="C36:C42"/>
    <mergeCell ref="C43:C49"/>
    <mergeCell ref="C50:C56"/>
    <mergeCell ref="B29:B35"/>
    <mergeCell ref="B36:B42"/>
    <mergeCell ref="B43:B49"/>
    <mergeCell ref="B50:B56"/>
    <mergeCell ref="B8:B14"/>
    <mergeCell ref="C8:C14"/>
    <mergeCell ref="B15:B21"/>
    <mergeCell ref="C15:C21"/>
    <mergeCell ref="B22:B28"/>
    <mergeCell ref="C22:C28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E60:H62"/>
    <mergeCell ref="E47:H58"/>
    <mergeCell ref="B57:B63"/>
    <mergeCell ref="B64:B70"/>
    <mergeCell ref="B71:B77"/>
    <mergeCell ref="B78:C84"/>
    <mergeCell ref="G78:G79"/>
    <mergeCell ref="G84:G85"/>
    <mergeCell ref="F78:F79"/>
    <mergeCell ref="F84:F85"/>
    <mergeCell ref="F80:F81"/>
    <mergeCell ref="G80:G81"/>
    <mergeCell ref="G82:G83"/>
    <mergeCell ref="F82:F83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workbookViewId="0">
      <selection activeCell="H14" sqref="H14"/>
    </sheetView>
  </sheetViews>
  <sheetFormatPr baseColWidth="10" defaultRowHeight="12.75" x14ac:dyDescent="0.2"/>
  <cols>
    <col min="1" max="1" width="11.42578125" style="8" customWidth="1"/>
    <col min="2" max="2" width="35" style="10" bestFit="1" customWidth="1"/>
    <col min="3" max="3" width="11.42578125" style="12" customWidth="1"/>
    <col min="4" max="10" width="11.42578125" style="10" customWidth="1"/>
  </cols>
  <sheetData>
    <row r="1" spans="1:10" x14ac:dyDescent="0.2">
      <c r="B1" s="9" t="s">
        <v>15</v>
      </c>
      <c r="J1" s="19" t="s">
        <v>18</v>
      </c>
    </row>
    <row r="3" spans="1:10" ht="25.5" customHeight="1" x14ac:dyDescent="0.2">
      <c r="A3" s="8" t="s">
        <v>4</v>
      </c>
      <c r="B3" s="10" t="s">
        <v>16</v>
      </c>
      <c r="C3" s="109" t="s">
        <v>126</v>
      </c>
      <c r="D3" s="107"/>
      <c r="E3" s="107"/>
      <c r="F3" s="107"/>
      <c r="G3" s="107"/>
      <c r="H3" s="107"/>
      <c r="I3" s="107"/>
      <c r="J3" s="108"/>
    </row>
    <row r="5" spans="1:10" ht="25.5" customHeight="1" x14ac:dyDescent="0.2">
      <c r="A5" s="8" t="s">
        <v>7</v>
      </c>
      <c r="B5" s="10" t="s">
        <v>5</v>
      </c>
      <c r="C5" s="106" t="s">
        <v>107</v>
      </c>
      <c r="D5" s="107"/>
      <c r="E5" s="107"/>
      <c r="F5" s="107"/>
      <c r="G5" s="107"/>
      <c r="H5" s="107"/>
      <c r="I5" s="107"/>
      <c r="J5" s="108"/>
    </row>
    <row r="6" spans="1:10" x14ac:dyDescent="0.2">
      <c r="D6" s="20"/>
      <c r="E6" s="20"/>
      <c r="F6" s="20"/>
      <c r="G6" s="20"/>
      <c r="H6" s="20"/>
    </row>
    <row r="7" spans="1:10" x14ac:dyDescent="0.2">
      <c r="A7" s="8" t="s">
        <v>9</v>
      </c>
      <c r="B7" s="10" t="s">
        <v>23</v>
      </c>
      <c r="C7" s="13">
        <v>440</v>
      </c>
      <c r="D7" s="20"/>
      <c r="E7" s="20"/>
      <c r="F7" s="20"/>
      <c r="G7" s="20"/>
      <c r="H7" s="20"/>
    </row>
    <row r="8" spans="1:10" x14ac:dyDescent="0.2">
      <c r="D8" s="20"/>
      <c r="E8" s="20"/>
      <c r="F8" s="20"/>
      <c r="G8" s="20"/>
      <c r="H8" s="20"/>
    </row>
    <row r="9" spans="1:10" x14ac:dyDescent="0.2">
      <c r="A9" s="8" t="s">
        <v>12</v>
      </c>
      <c r="B9" s="10" t="s">
        <v>11</v>
      </c>
      <c r="C9" s="13" t="s">
        <v>61</v>
      </c>
      <c r="D9" s="20"/>
      <c r="E9" s="20"/>
      <c r="F9" s="20"/>
      <c r="G9" s="20"/>
      <c r="H9" s="20"/>
    </row>
    <row r="10" spans="1:10" x14ac:dyDescent="0.2">
      <c r="D10" s="20"/>
      <c r="E10" s="20"/>
      <c r="F10" s="20"/>
      <c r="G10" s="20"/>
      <c r="H10" s="20"/>
    </row>
    <row r="11" spans="1:10" ht="25.5" customHeight="1" x14ac:dyDescent="0.2">
      <c r="A11" s="8" t="s">
        <v>13</v>
      </c>
      <c r="B11" s="10" t="s">
        <v>8</v>
      </c>
      <c r="C11" s="106" t="s">
        <v>62</v>
      </c>
      <c r="D11" s="107"/>
      <c r="E11" s="107"/>
      <c r="F11" s="107"/>
      <c r="G11" s="107"/>
      <c r="H11" s="107"/>
      <c r="I11" s="107"/>
      <c r="J11" s="108"/>
    </row>
    <row r="12" spans="1:10" x14ac:dyDescent="0.2">
      <c r="D12" s="20"/>
      <c r="E12" s="20"/>
      <c r="F12" s="20"/>
      <c r="G12" s="20"/>
      <c r="H12" s="20"/>
    </row>
    <row r="13" spans="1:10" x14ac:dyDescent="0.2">
      <c r="A13" s="8" t="s">
        <v>17</v>
      </c>
      <c r="B13" s="10" t="s">
        <v>10</v>
      </c>
      <c r="C13" s="14">
        <v>44666</v>
      </c>
      <c r="D13" s="20"/>
      <c r="E13" s="20"/>
      <c r="F13" s="20"/>
      <c r="G13" s="20"/>
      <c r="H13" s="20"/>
    </row>
    <row r="14" spans="1:10" x14ac:dyDescent="0.2">
      <c r="C14" s="21"/>
      <c r="D14" s="20"/>
      <c r="E14" s="20"/>
      <c r="F14" s="20"/>
      <c r="G14" s="20"/>
      <c r="H14" s="20"/>
    </row>
    <row r="15" spans="1:10" x14ac:dyDescent="0.2">
      <c r="A15" s="8" t="s">
        <v>25</v>
      </c>
      <c r="B15" s="10" t="s">
        <v>22</v>
      </c>
      <c r="C15" s="14" t="s">
        <v>118</v>
      </c>
      <c r="D15" s="20"/>
      <c r="E15" s="20"/>
      <c r="F15" s="20"/>
      <c r="G15" s="20"/>
      <c r="H15" s="20"/>
    </row>
    <row r="16" spans="1:10" x14ac:dyDescent="0.2">
      <c r="C16" s="21"/>
      <c r="D16" s="20"/>
      <c r="E16" s="20"/>
      <c r="F16" s="20"/>
      <c r="G16" s="20"/>
      <c r="H16" s="20"/>
    </row>
    <row r="17" spans="1:10" x14ac:dyDescent="0.2">
      <c r="A17" s="8" t="s">
        <v>26</v>
      </c>
      <c r="B17" s="10" t="s">
        <v>24</v>
      </c>
      <c r="C17" s="14"/>
      <c r="D17" s="20"/>
      <c r="E17" s="20"/>
      <c r="F17" s="20"/>
      <c r="G17" s="20"/>
      <c r="H17" s="20"/>
    </row>
    <row r="18" spans="1:10" x14ac:dyDescent="0.2">
      <c r="D18" s="20"/>
      <c r="E18" s="20"/>
      <c r="F18" s="20"/>
      <c r="G18" s="20"/>
      <c r="H18" s="20"/>
    </row>
    <row r="19" spans="1:10" x14ac:dyDescent="0.2">
      <c r="A19" s="8" t="s">
        <v>27</v>
      </c>
      <c r="B19" s="10" t="s">
        <v>6</v>
      </c>
      <c r="C19" s="15">
        <v>0.2</v>
      </c>
      <c r="E19" s="10" t="s">
        <v>3</v>
      </c>
    </row>
    <row r="20" spans="1:10" x14ac:dyDescent="0.2">
      <c r="C20" s="16">
        <v>5.5E-2</v>
      </c>
      <c r="E20" s="11" t="s">
        <v>14</v>
      </c>
    </row>
    <row r="21" spans="1:10" x14ac:dyDescent="0.2">
      <c r="C21" s="17">
        <v>0.05</v>
      </c>
      <c r="E21" s="11" t="s">
        <v>19</v>
      </c>
    </row>
    <row r="22" spans="1:10" x14ac:dyDescent="0.2">
      <c r="C22" s="18">
        <v>0</v>
      </c>
      <c r="E22" s="11" t="s">
        <v>20</v>
      </c>
    </row>
    <row r="24" spans="1:10" x14ac:dyDescent="0.2">
      <c r="A24" s="8">
        <v>10</v>
      </c>
      <c r="B24" s="10" t="s">
        <v>28</v>
      </c>
      <c r="C24" s="110"/>
      <c r="D24" s="107"/>
      <c r="E24" s="107"/>
      <c r="F24" s="107"/>
      <c r="G24" s="107"/>
      <c r="H24" s="107"/>
      <c r="I24" s="107"/>
      <c r="J24" s="108"/>
    </row>
    <row r="26" spans="1:10" x14ac:dyDescent="0.2">
      <c r="A26" s="8">
        <v>11</v>
      </c>
      <c r="B26" s="10" t="s">
        <v>29</v>
      </c>
      <c r="C26" s="39"/>
    </row>
    <row r="28" spans="1:10" x14ac:dyDescent="0.2">
      <c r="A28" s="8">
        <v>12</v>
      </c>
      <c r="B28" s="10" t="s">
        <v>30</v>
      </c>
      <c r="C28" s="106"/>
      <c r="D28" s="107"/>
      <c r="E28" s="107"/>
      <c r="F28" s="107"/>
      <c r="G28" s="107"/>
      <c r="H28" s="107"/>
      <c r="I28" s="107"/>
      <c r="J28" s="108"/>
    </row>
  </sheetData>
  <sheetProtection algorithmName="SHA-512" hashValue="fqd+AtQpIUuBHd6qUfXOUEDbWMjB7Aj61ezzxkQUO8jZlhjY4bBWvigT8slu5KK+4khV9TR182o/a7gzovbCog==" saltValue="dhP92GGElCfm2b6piSKJSQ==" spinCount="100000" sheet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/>
  </sheetViews>
  <sheetFormatPr baseColWidth="10" defaultRowHeight="12.75" x14ac:dyDescent="0.2"/>
  <sheetData>
    <row r="1" spans="1:2" x14ac:dyDescent="0.2">
      <c r="A1" t="s">
        <v>108</v>
      </c>
      <c r="B1" t="s">
        <v>109</v>
      </c>
    </row>
    <row r="2" spans="1:2" x14ac:dyDescent="0.2">
      <c r="A2" t="s">
        <v>110</v>
      </c>
      <c r="B2" t="s">
        <v>106</v>
      </c>
    </row>
    <row r="3" spans="1:2" x14ac:dyDescent="0.2">
      <c r="A3" t="s">
        <v>111</v>
      </c>
      <c r="B3">
        <v>1</v>
      </c>
    </row>
    <row r="4" spans="1:2" x14ac:dyDescent="0.2">
      <c r="A4" t="s">
        <v>112</v>
      </c>
      <c r="B4">
        <v>0</v>
      </c>
    </row>
    <row r="5" spans="1:2" x14ac:dyDescent="0.2">
      <c r="A5" t="s">
        <v>113</v>
      </c>
      <c r="B5">
        <v>0</v>
      </c>
    </row>
    <row r="6" spans="1:2" x14ac:dyDescent="0.2">
      <c r="A6" t="s">
        <v>114</v>
      </c>
      <c r="B6">
        <v>1</v>
      </c>
    </row>
    <row r="7" spans="1:2" x14ac:dyDescent="0.2">
      <c r="A7" t="s">
        <v>115</v>
      </c>
      <c r="B7">
        <v>0</v>
      </c>
    </row>
    <row r="8" spans="1:2" x14ac:dyDescent="0.2">
      <c r="A8" t="s">
        <v>116</v>
      </c>
      <c r="B8">
        <v>0</v>
      </c>
    </row>
    <row r="9" spans="1:2" x14ac:dyDescent="0.2">
      <c r="A9" t="s">
        <v>117</v>
      </c>
      <c r="B9">
        <v>0</v>
      </c>
    </row>
  </sheetData>
  <sheetProtection algorithmName="SHA-512" hashValue="JFZkMgpGgsEoE0hyMzzRs1bdM7ghzNiOgjr06ImFzrcTSveJacoQseWv1Ppr2WGO8hP4EhS90f+ATxCUT2JJEg==" saltValue="OKZ0Li8vXlgMHOdAApcmkQ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BPU</vt:lpstr>
      <vt:lpstr>Page de garde</vt:lpstr>
      <vt:lpstr>Paramètres</vt:lpstr>
      <vt:lpstr>Version</vt:lpstr>
      <vt:lpstr>CODELOT</vt:lpstr>
      <vt:lpstr>DATEVALEUR</vt:lpstr>
      <vt:lpstr>BPU!Impression_des_titres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</dc:creator>
  <cp:lastModifiedBy>jarcet4</cp:lastModifiedBy>
  <cp:lastPrinted>2022-09-29T23:09:26Z</cp:lastPrinted>
  <dcterms:created xsi:type="dcterms:W3CDTF">2005-02-10T10:20:05Z</dcterms:created>
  <dcterms:modified xsi:type="dcterms:W3CDTF">2022-09-29T23:10:42Z</dcterms:modified>
</cp:coreProperties>
</file>